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hiohealth-my.sharepoint.com/personal/cindy_booth_ohiohealth_com/Documents/"/>
    </mc:Choice>
  </mc:AlternateContent>
  <xr:revisionPtr revIDLastSave="0" documentId="8_{95FFA8D5-4844-48F4-8BC6-0A3530EC251D}" xr6:coauthVersionLast="47" xr6:coauthVersionMax="47" xr10:uidLastSave="{00000000-0000-0000-0000-000000000000}"/>
  <bookViews>
    <workbookView xWindow="-120" yWindow="-120" windowWidth="29040" windowHeight="15720" firstSheet="23" activeTab="28" xr2:uid="{00000000-000D-0000-FFFF-FFFF00000000}"/>
  </bookViews>
  <sheets>
    <sheet name="2002" sheetId="3" state="hidden" r:id="rId1"/>
    <sheet name="2003" sheetId="2" state="hidden" r:id="rId2"/>
    <sheet name="2004" sheetId="1" state="hidden" r:id="rId3"/>
    <sheet name="2005" sheetId="4" state="hidden" r:id="rId4"/>
    <sheet name="2006" sheetId="5" state="hidden" r:id="rId5"/>
    <sheet name="01-24-07" sheetId="7" state="hidden" r:id="rId6"/>
    <sheet name="02-01-07" sheetId="6" state="hidden" r:id="rId7"/>
    <sheet name="1-24-08" sheetId="8" state="hidden" r:id="rId8"/>
    <sheet name="01-23-09" sheetId="9" state="hidden" r:id="rId9"/>
    <sheet name="1-20-11" sheetId="10" state="hidden" r:id="rId10"/>
    <sheet name="7-1-11" sheetId="11" state="hidden" r:id="rId11"/>
    <sheet name="1-26-12" sheetId="12" state="hidden" r:id="rId12"/>
    <sheet name="7-1-12" sheetId="13" state="hidden" r:id="rId13"/>
    <sheet name="7-27-12" sheetId="14" state="hidden" r:id="rId14"/>
    <sheet name="1-24-13" sheetId="15" state="hidden" r:id="rId15"/>
    <sheet name="1-22-14" sheetId="16" state="hidden" r:id="rId16"/>
    <sheet name="1-20-15" sheetId="17" state="hidden" r:id="rId17"/>
    <sheet name="1-25-16" sheetId="18" state="hidden" r:id="rId18"/>
    <sheet name="7-1-16 " sheetId="19" state="hidden" r:id="rId19"/>
    <sheet name="1-31-17" sheetId="20" state="hidden" r:id="rId20"/>
    <sheet name="1-13-18" sheetId="21" state="hidden" r:id="rId21"/>
    <sheet name="1-11-19" sheetId="22" r:id="rId22"/>
    <sheet name="1-15-2020" sheetId="23" r:id="rId23"/>
    <sheet name="1-13-2021" sheetId="24" r:id="rId24"/>
    <sheet name="1-12-2022" sheetId="25" r:id="rId25"/>
    <sheet name="1-13-2023" sheetId="26" r:id="rId26"/>
    <sheet name="1-12-2024" sheetId="27" r:id="rId27"/>
    <sheet name="1-20-2025" sheetId="28" r:id="rId28"/>
    <sheet name="1-15-26" sheetId="29" r:id="rId29"/>
  </sheets>
  <definedNames>
    <definedName name="_xlnm.Print_Area" localSheetId="2">'2004'!$A$1:$K$24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9" l="1"/>
  <c r="J22" i="29"/>
  <c r="I22" i="29"/>
  <c r="G22" i="29"/>
  <c r="H22" i="29" s="1"/>
  <c r="F22" i="29"/>
  <c r="D22" i="29"/>
  <c r="K21" i="29"/>
  <c r="J21" i="29"/>
  <c r="I21" i="29"/>
  <c r="G21" i="29"/>
  <c r="H21" i="29" s="1"/>
  <c r="F21" i="29"/>
  <c r="D21" i="29"/>
  <c r="K20" i="29"/>
  <c r="I20" i="29"/>
  <c r="J20" i="29" s="1"/>
  <c r="G20" i="29"/>
  <c r="H20" i="29" s="1"/>
  <c r="F20" i="29"/>
  <c r="D20" i="29"/>
  <c r="K19" i="29"/>
  <c r="I19" i="29"/>
  <c r="J19" i="29" s="1"/>
  <c r="G19" i="29"/>
  <c r="H19" i="29" s="1"/>
  <c r="F19" i="29"/>
  <c r="D19" i="29"/>
  <c r="K18" i="29"/>
  <c r="J18" i="29"/>
  <c r="I18" i="29"/>
  <c r="H18" i="29"/>
  <c r="G18" i="29"/>
  <c r="F18" i="29"/>
  <c r="D18" i="29"/>
  <c r="K17" i="29"/>
  <c r="I17" i="29"/>
  <c r="J17" i="29" s="1"/>
  <c r="H17" i="29"/>
  <c r="G17" i="29"/>
  <c r="F17" i="29"/>
  <c r="D17" i="29"/>
  <c r="K16" i="29"/>
  <c r="I16" i="29"/>
  <c r="J16" i="29" s="1"/>
  <c r="H16" i="29"/>
  <c r="G16" i="29"/>
  <c r="F16" i="29"/>
  <c r="D16" i="29"/>
  <c r="K15" i="29"/>
  <c r="I15" i="29"/>
  <c r="J15" i="29" s="1"/>
  <c r="H15" i="29"/>
  <c r="G15" i="29"/>
  <c r="F15" i="29"/>
  <c r="D15" i="29"/>
  <c r="K14" i="29"/>
  <c r="I14" i="29"/>
  <c r="J14" i="29" s="1"/>
  <c r="H14" i="29"/>
  <c r="G14" i="29"/>
  <c r="F14" i="29"/>
  <c r="D14" i="29"/>
  <c r="K13" i="29"/>
  <c r="I13" i="29"/>
  <c r="J13" i="29" s="1"/>
  <c r="H13" i="29"/>
  <c r="G13" i="29"/>
  <c r="F13" i="29"/>
  <c r="D13" i="29"/>
  <c r="K12" i="29"/>
  <c r="I12" i="29"/>
  <c r="J12" i="29" s="1"/>
  <c r="H12" i="29"/>
  <c r="G12" i="29"/>
  <c r="F12" i="29"/>
  <c r="D12" i="29"/>
  <c r="K11" i="29"/>
  <c r="I11" i="29"/>
  <c r="J11" i="29" s="1"/>
  <c r="G11" i="29"/>
  <c r="H11" i="29" s="1"/>
  <c r="F11" i="29"/>
  <c r="D11" i="29"/>
  <c r="K10" i="29"/>
  <c r="I10" i="29"/>
  <c r="J10" i="29" s="1"/>
  <c r="G10" i="29"/>
  <c r="H10" i="29" s="1"/>
  <c r="F10" i="29"/>
  <c r="D10" i="29"/>
  <c r="K9" i="29"/>
  <c r="J9" i="29"/>
  <c r="I9" i="29"/>
  <c r="G9" i="29"/>
  <c r="H9" i="29" s="1"/>
  <c r="F9" i="29"/>
  <c r="D9" i="29"/>
  <c r="K8" i="29"/>
  <c r="I8" i="29"/>
  <c r="J8" i="29" s="1"/>
  <c r="G8" i="29"/>
  <c r="H8" i="29" s="1"/>
  <c r="F8" i="29"/>
  <c r="D8" i="29"/>
  <c r="B11" i="28" l="1"/>
  <c r="K11" i="28" s="1"/>
  <c r="B10" i="28"/>
  <c r="K10" i="28" s="1"/>
  <c r="B9" i="28"/>
  <c r="K9" i="28" s="1"/>
  <c r="K8" i="28"/>
  <c r="I8" i="28"/>
  <c r="J8" i="28" s="1"/>
  <c r="G8" i="28"/>
  <c r="H8" i="28" s="1"/>
  <c r="F8" i="28"/>
  <c r="D8" i="28"/>
  <c r="B10" i="27"/>
  <c r="B11" i="27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9" i="27"/>
  <c r="K8" i="27"/>
  <c r="I8" i="27"/>
  <c r="J8" i="27" s="1"/>
  <c r="G8" i="27"/>
  <c r="H8" i="27" s="1"/>
  <c r="F8" i="27"/>
  <c r="D8" i="27"/>
  <c r="B10" i="26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9" i="26"/>
  <c r="K9" i="26" s="1"/>
  <c r="I9" i="26"/>
  <c r="J9" i="26" s="1"/>
  <c r="K8" i="26"/>
  <c r="I8" i="26"/>
  <c r="J8" i="26" s="1"/>
  <c r="G8" i="26"/>
  <c r="H8" i="26" s="1"/>
  <c r="F8" i="26"/>
  <c r="D8" i="26"/>
  <c r="K9" i="25"/>
  <c r="J9" i="25"/>
  <c r="G9" i="25"/>
  <c r="H9" i="25" s="1"/>
  <c r="F9" i="25"/>
  <c r="B9" i="25"/>
  <c r="I9" i="25" s="1"/>
  <c r="K8" i="25"/>
  <c r="J8" i="25"/>
  <c r="I8" i="25"/>
  <c r="G8" i="25"/>
  <c r="H8" i="25" s="1"/>
  <c r="F8" i="25"/>
  <c r="D8" i="25"/>
  <c r="K22" i="24"/>
  <c r="I22" i="24"/>
  <c r="J22" i="24" s="1"/>
  <c r="H22" i="24"/>
  <c r="G22" i="24"/>
  <c r="F22" i="24"/>
  <c r="D22" i="24"/>
  <c r="K21" i="24"/>
  <c r="I21" i="24"/>
  <c r="J21" i="24" s="1"/>
  <c r="G21" i="24"/>
  <c r="H21" i="24" s="1"/>
  <c r="F21" i="24"/>
  <c r="D21" i="24"/>
  <c r="K20" i="24"/>
  <c r="J20" i="24"/>
  <c r="I20" i="24"/>
  <c r="H20" i="24"/>
  <c r="G20" i="24"/>
  <c r="F20" i="24"/>
  <c r="D20" i="24"/>
  <c r="K19" i="24"/>
  <c r="I19" i="24"/>
  <c r="J19" i="24" s="1"/>
  <c r="G19" i="24"/>
  <c r="H19" i="24" s="1"/>
  <c r="F19" i="24"/>
  <c r="D19" i="24"/>
  <c r="K18" i="24"/>
  <c r="J18" i="24"/>
  <c r="I18" i="24"/>
  <c r="H18" i="24"/>
  <c r="G18" i="24"/>
  <c r="F18" i="24"/>
  <c r="D18" i="24"/>
  <c r="K17" i="24"/>
  <c r="I17" i="24"/>
  <c r="J17" i="24" s="1"/>
  <c r="G17" i="24"/>
  <c r="H17" i="24" s="1"/>
  <c r="F17" i="24"/>
  <c r="D17" i="24"/>
  <c r="K16" i="24"/>
  <c r="J16" i="24"/>
  <c r="I16" i="24"/>
  <c r="H16" i="24"/>
  <c r="G16" i="24"/>
  <c r="F16" i="24"/>
  <c r="D16" i="24"/>
  <c r="K15" i="24"/>
  <c r="I15" i="24"/>
  <c r="J15" i="24" s="1"/>
  <c r="G15" i="24"/>
  <c r="H15" i="24" s="1"/>
  <c r="F15" i="24"/>
  <c r="D15" i="24"/>
  <c r="K14" i="24"/>
  <c r="J14" i="24"/>
  <c r="I14" i="24"/>
  <c r="H14" i="24"/>
  <c r="G14" i="24"/>
  <c r="F14" i="24"/>
  <c r="D14" i="24"/>
  <c r="K13" i="24"/>
  <c r="I13" i="24"/>
  <c r="J13" i="24" s="1"/>
  <c r="G13" i="24"/>
  <c r="H13" i="24" s="1"/>
  <c r="F13" i="24"/>
  <c r="D13" i="24"/>
  <c r="K12" i="24"/>
  <c r="J12" i="24"/>
  <c r="I12" i="24"/>
  <c r="H12" i="24"/>
  <c r="G12" i="24"/>
  <c r="F12" i="24"/>
  <c r="D12" i="24"/>
  <c r="K11" i="24"/>
  <c r="I11" i="24"/>
  <c r="J11" i="24" s="1"/>
  <c r="G11" i="24"/>
  <c r="H11" i="24" s="1"/>
  <c r="F11" i="24"/>
  <c r="D11" i="24"/>
  <c r="K10" i="24"/>
  <c r="J10" i="24"/>
  <c r="I10" i="24"/>
  <c r="H10" i="24"/>
  <c r="G10" i="24"/>
  <c r="F10" i="24"/>
  <c r="D10" i="24"/>
  <c r="K9" i="24"/>
  <c r="I9" i="24"/>
  <c r="J9" i="24" s="1"/>
  <c r="G9" i="24"/>
  <c r="H9" i="24" s="1"/>
  <c r="F9" i="24"/>
  <c r="D9" i="24"/>
  <c r="K8" i="24"/>
  <c r="J8" i="24"/>
  <c r="I8" i="24"/>
  <c r="H8" i="24"/>
  <c r="G8" i="24"/>
  <c r="F8" i="24"/>
  <c r="D8" i="24"/>
  <c r="G9" i="28" l="1"/>
  <c r="H9" i="28" s="1"/>
  <c r="G10" i="28"/>
  <c r="H10" i="28" s="1"/>
  <c r="G11" i="28"/>
  <c r="H11" i="28" s="1"/>
  <c r="D11" i="28"/>
  <c r="B12" i="28"/>
  <c r="D9" i="28"/>
  <c r="F11" i="28"/>
  <c r="I9" i="28"/>
  <c r="J9" i="28" s="1"/>
  <c r="I10" i="28"/>
  <c r="J10" i="28" s="1"/>
  <c r="I11" i="28"/>
  <c r="J11" i="28" s="1"/>
  <c r="F9" i="28"/>
  <c r="D10" i="28"/>
  <c r="F10" i="28"/>
  <c r="K9" i="27"/>
  <c r="I9" i="27"/>
  <c r="J9" i="27" s="1"/>
  <c r="G9" i="27"/>
  <c r="H9" i="27" s="1"/>
  <c r="F9" i="27"/>
  <c r="D9" i="27"/>
  <c r="F9" i="26"/>
  <c r="D9" i="26"/>
  <c r="G9" i="26"/>
  <c r="H9" i="26" s="1"/>
  <c r="B10" i="25"/>
  <c r="D9" i="25"/>
  <c r="B16" i="23"/>
  <c r="B17" i="23" s="1"/>
  <c r="B18" i="23" s="1"/>
  <c r="B19" i="23" s="1"/>
  <c r="B20" i="23" s="1"/>
  <c r="B21" i="23" s="1"/>
  <c r="B22" i="23" s="1"/>
  <c r="K16" i="23"/>
  <c r="K15" i="23"/>
  <c r="I15" i="23"/>
  <c r="J15" i="23" s="1"/>
  <c r="G15" i="23"/>
  <c r="H15" i="23" s="1"/>
  <c r="F15" i="23"/>
  <c r="D15" i="23"/>
  <c r="K14" i="23"/>
  <c r="I14" i="23"/>
  <c r="J14" i="23"/>
  <c r="G14" i="23"/>
  <c r="H14" i="23"/>
  <c r="F14" i="23"/>
  <c r="D14" i="23"/>
  <c r="K13" i="23"/>
  <c r="J13" i="23"/>
  <c r="I13" i="23"/>
  <c r="G13" i="23"/>
  <c r="H13" i="23" s="1"/>
  <c r="F13" i="23"/>
  <c r="D13" i="23"/>
  <c r="K12" i="23"/>
  <c r="I12" i="23"/>
  <c r="J12" i="23"/>
  <c r="G12" i="23"/>
  <c r="H12" i="23"/>
  <c r="F12" i="23"/>
  <c r="D12" i="23"/>
  <c r="K11" i="23"/>
  <c r="I11" i="23"/>
  <c r="J11" i="23" s="1"/>
  <c r="H11" i="23"/>
  <c r="G11" i="23"/>
  <c r="F11" i="23"/>
  <c r="D11" i="23"/>
  <c r="K10" i="23"/>
  <c r="I10" i="23"/>
  <c r="J10" i="23"/>
  <c r="G10" i="23"/>
  <c r="H10" i="23"/>
  <c r="F10" i="23"/>
  <c r="D10" i="23"/>
  <c r="K9" i="23"/>
  <c r="I9" i="23"/>
  <c r="J9" i="23" s="1"/>
  <c r="H9" i="23"/>
  <c r="G9" i="23"/>
  <c r="F9" i="23"/>
  <c r="D9" i="23"/>
  <c r="K8" i="23"/>
  <c r="I8" i="23"/>
  <c r="J8" i="23" s="1"/>
  <c r="G8" i="23"/>
  <c r="H8" i="23"/>
  <c r="F8" i="23"/>
  <c r="D8" i="23"/>
  <c r="I8" i="22"/>
  <c r="D16" i="22"/>
  <c r="D15" i="22"/>
  <c r="D14" i="22"/>
  <c r="D13" i="22"/>
  <c r="D12" i="22"/>
  <c r="D11" i="22"/>
  <c r="D10" i="22"/>
  <c r="D9" i="22"/>
  <c r="D8" i="22"/>
  <c r="B17" i="22"/>
  <c r="B18" i="22" s="1"/>
  <c r="D18" i="22" s="1"/>
  <c r="B16" i="22"/>
  <c r="F16" i="22"/>
  <c r="K15" i="22"/>
  <c r="I15" i="22"/>
  <c r="J15" i="22" s="1"/>
  <c r="G15" i="22"/>
  <c r="H15" i="22" s="1"/>
  <c r="F15" i="22"/>
  <c r="K14" i="22"/>
  <c r="I14" i="22"/>
  <c r="J14" i="22" s="1"/>
  <c r="G14" i="22"/>
  <c r="H14" i="22"/>
  <c r="F14" i="22"/>
  <c r="K13" i="22"/>
  <c r="I13" i="22"/>
  <c r="J13" i="22"/>
  <c r="G13" i="22"/>
  <c r="H13" i="22" s="1"/>
  <c r="F13" i="22"/>
  <c r="K12" i="22"/>
  <c r="I12" i="22"/>
  <c r="J12" i="22" s="1"/>
  <c r="G12" i="22"/>
  <c r="H12" i="22" s="1"/>
  <c r="F12" i="22"/>
  <c r="K11" i="22"/>
  <c r="I11" i="22"/>
  <c r="J11" i="22" s="1"/>
  <c r="G11" i="22"/>
  <c r="H11" i="22" s="1"/>
  <c r="F11" i="22"/>
  <c r="K10" i="22"/>
  <c r="J10" i="22"/>
  <c r="I10" i="22"/>
  <c r="G10" i="22"/>
  <c r="H10" i="22" s="1"/>
  <c r="F10" i="22"/>
  <c r="K9" i="22"/>
  <c r="I9" i="22"/>
  <c r="J9" i="22" s="1"/>
  <c r="G9" i="22"/>
  <c r="H9" i="22" s="1"/>
  <c r="F9" i="22"/>
  <c r="K8" i="22"/>
  <c r="J8" i="22"/>
  <c r="G8" i="22"/>
  <c r="H8" i="22"/>
  <c r="F8" i="22"/>
  <c r="B16" i="21"/>
  <c r="G16" i="21" s="1"/>
  <c r="H16" i="21" s="1"/>
  <c r="I16" i="21"/>
  <c r="I15" i="21"/>
  <c r="G15" i="21"/>
  <c r="H15" i="21"/>
  <c r="E15" i="21"/>
  <c r="F15" i="21" s="1"/>
  <c r="D15" i="21"/>
  <c r="I14" i="21"/>
  <c r="G14" i="21"/>
  <c r="H14" i="21" s="1"/>
  <c r="E14" i="21"/>
  <c r="F14" i="21"/>
  <c r="D14" i="21"/>
  <c r="I13" i="21"/>
  <c r="G13" i="21"/>
  <c r="H13" i="21"/>
  <c r="E13" i="21"/>
  <c r="F13" i="21" s="1"/>
  <c r="D13" i="21"/>
  <c r="I12" i="21"/>
  <c r="G12" i="21"/>
  <c r="H12" i="21" s="1"/>
  <c r="E12" i="21"/>
  <c r="F12" i="21"/>
  <c r="D12" i="21"/>
  <c r="I11" i="21"/>
  <c r="G11" i="21"/>
  <c r="H11" i="21"/>
  <c r="E11" i="21"/>
  <c r="F11" i="21" s="1"/>
  <c r="D11" i="21"/>
  <c r="I10" i="21"/>
  <c r="G10" i="21"/>
  <c r="H10" i="21" s="1"/>
  <c r="E10" i="21"/>
  <c r="F10" i="21"/>
  <c r="D10" i="21"/>
  <c r="I9" i="21"/>
  <c r="G9" i="21"/>
  <c r="H9" i="21" s="1"/>
  <c r="E9" i="21"/>
  <c r="F9" i="21"/>
  <c r="D9" i="21"/>
  <c r="I8" i="21"/>
  <c r="G8" i="21"/>
  <c r="H8" i="21"/>
  <c r="E8" i="21"/>
  <c r="F8" i="21"/>
  <c r="D8" i="21"/>
  <c r="B16" i="20"/>
  <c r="E16" i="20" s="1"/>
  <c r="F16" i="20" s="1"/>
  <c r="I15" i="20"/>
  <c r="G15" i="20"/>
  <c r="H15" i="20" s="1"/>
  <c r="E15" i="20"/>
  <c r="F15" i="20" s="1"/>
  <c r="D15" i="20"/>
  <c r="I14" i="20"/>
  <c r="G14" i="20"/>
  <c r="H14" i="20" s="1"/>
  <c r="E14" i="20"/>
  <c r="F14" i="20" s="1"/>
  <c r="D14" i="20"/>
  <c r="I13" i="20"/>
  <c r="G13" i="20"/>
  <c r="H13" i="20" s="1"/>
  <c r="E13" i="20"/>
  <c r="F13" i="20" s="1"/>
  <c r="D13" i="20"/>
  <c r="I12" i="20"/>
  <c r="G12" i="20"/>
  <c r="H12" i="20" s="1"/>
  <c r="E12" i="20"/>
  <c r="F12" i="20" s="1"/>
  <c r="D12" i="20"/>
  <c r="I11" i="20"/>
  <c r="G11" i="20"/>
  <c r="H11" i="20" s="1"/>
  <c r="E11" i="20"/>
  <c r="F11" i="20" s="1"/>
  <c r="D11" i="20"/>
  <c r="I10" i="20"/>
  <c r="G10" i="20"/>
  <c r="H10" i="20" s="1"/>
  <c r="E10" i="20"/>
  <c r="F10" i="20" s="1"/>
  <c r="D10" i="20"/>
  <c r="I9" i="20"/>
  <c r="G9" i="20"/>
  <c r="H9" i="20" s="1"/>
  <c r="E9" i="20"/>
  <c r="F9" i="20" s="1"/>
  <c r="D9" i="20"/>
  <c r="I8" i="20"/>
  <c r="G8" i="20"/>
  <c r="H8" i="20" s="1"/>
  <c r="E8" i="20"/>
  <c r="F8" i="20" s="1"/>
  <c r="D8" i="20"/>
  <c r="I9" i="19"/>
  <c r="I10" i="19"/>
  <c r="I11" i="19"/>
  <c r="I12" i="19"/>
  <c r="I13" i="19"/>
  <c r="I14" i="19"/>
  <c r="I15" i="19"/>
  <c r="I16" i="19"/>
  <c r="G9" i="19"/>
  <c r="H9" i="19" s="1"/>
  <c r="G10" i="19"/>
  <c r="H10" i="19"/>
  <c r="G11" i="19"/>
  <c r="H11" i="19" s="1"/>
  <c r="G12" i="19"/>
  <c r="G13" i="19"/>
  <c r="H13" i="19"/>
  <c r="G14" i="19"/>
  <c r="H14" i="19" s="1"/>
  <c r="G15" i="19"/>
  <c r="H15" i="19" s="1"/>
  <c r="E9" i="19"/>
  <c r="F9" i="19" s="1"/>
  <c r="E10" i="19"/>
  <c r="F10" i="19"/>
  <c r="E11" i="19"/>
  <c r="F11" i="19" s="1"/>
  <c r="E12" i="19"/>
  <c r="F12" i="19" s="1"/>
  <c r="E13" i="19"/>
  <c r="F13" i="19" s="1"/>
  <c r="E14" i="19"/>
  <c r="F14" i="19" s="1"/>
  <c r="E15" i="19"/>
  <c r="F15" i="19" s="1"/>
  <c r="I8" i="19"/>
  <c r="G8" i="19"/>
  <c r="H8" i="19" s="1"/>
  <c r="B16" i="19"/>
  <c r="D15" i="19"/>
  <c r="D14" i="19"/>
  <c r="D13" i="19"/>
  <c r="H12" i="19"/>
  <c r="D12" i="19"/>
  <c r="D11" i="19"/>
  <c r="D10" i="19"/>
  <c r="D9" i="19"/>
  <c r="E8" i="19"/>
  <c r="F8" i="19"/>
  <c r="D8" i="19"/>
  <c r="B16" i="18"/>
  <c r="K15" i="18"/>
  <c r="I15" i="18"/>
  <c r="J15" i="18" s="1"/>
  <c r="G15" i="18"/>
  <c r="H15" i="18"/>
  <c r="F15" i="18"/>
  <c r="E15" i="18"/>
  <c r="D15" i="18"/>
  <c r="K14" i="18"/>
  <c r="I14" i="18"/>
  <c r="J14" i="18" s="1"/>
  <c r="G14" i="18"/>
  <c r="H14" i="18" s="1"/>
  <c r="F14" i="18"/>
  <c r="E14" i="18"/>
  <c r="D14" i="18"/>
  <c r="K13" i="18"/>
  <c r="I13" i="18"/>
  <c r="J13" i="18" s="1"/>
  <c r="G13" i="18"/>
  <c r="H13" i="18"/>
  <c r="E13" i="18"/>
  <c r="F13" i="18" s="1"/>
  <c r="D13" i="18"/>
  <c r="K12" i="18"/>
  <c r="I12" i="18"/>
  <c r="J12" i="18" s="1"/>
  <c r="G12" i="18"/>
  <c r="H12" i="18"/>
  <c r="E12" i="18"/>
  <c r="F12" i="18" s="1"/>
  <c r="D12" i="18"/>
  <c r="K11" i="18"/>
  <c r="I11" i="18"/>
  <c r="J11" i="18" s="1"/>
  <c r="G11" i="18"/>
  <c r="H11" i="18"/>
  <c r="E11" i="18"/>
  <c r="F11" i="18" s="1"/>
  <c r="D11" i="18"/>
  <c r="K10" i="18"/>
  <c r="I10" i="18"/>
  <c r="J10" i="18" s="1"/>
  <c r="G10" i="18"/>
  <c r="H10" i="18"/>
  <c r="E10" i="18"/>
  <c r="F10" i="18" s="1"/>
  <c r="D10" i="18"/>
  <c r="K9" i="18"/>
  <c r="I9" i="18"/>
  <c r="J9" i="18" s="1"/>
  <c r="G9" i="18"/>
  <c r="H9" i="18"/>
  <c r="E9" i="18"/>
  <c r="F9" i="18" s="1"/>
  <c r="D9" i="18"/>
  <c r="K8" i="18"/>
  <c r="I8" i="18"/>
  <c r="J8" i="18" s="1"/>
  <c r="G8" i="18"/>
  <c r="H8" i="18"/>
  <c r="F8" i="18"/>
  <c r="E8" i="18"/>
  <c r="D8" i="18"/>
  <c r="B16" i="17"/>
  <c r="E16" i="17"/>
  <c r="F16" i="17" s="1"/>
  <c r="D16" i="17"/>
  <c r="K15" i="17"/>
  <c r="I15" i="17"/>
  <c r="J15" i="17"/>
  <c r="G15" i="17"/>
  <c r="H15" i="17" s="1"/>
  <c r="E15" i="17"/>
  <c r="F15" i="17"/>
  <c r="D15" i="17"/>
  <c r="K14" i="17"/>
  <c r="I14" i="17"/>
  <c r="J14" i="17"/>
  <c r="G14" i="17"/>
  <c r="H14" i="17" s="1"/>
  <c r="E14" i="17"/>
  <c r="F14" i="17"/>
  <c r="D14" i="17"/>
  <c r="K13" i="17"/>
  <c r="I13" i="17"/>
  <c r="J13" i="17"/>
  <c r="G13" i="17"/>
  <c r="H13" i="17" s="1"/>
  <c r="E13" i="17"/>
  <c r="F13" i="17"/>
  <c r="D13" i="17"/>
  <c r="K12" i="17"/>
  <c r="I12" i="17"/>
  <c r="J12" i="17"/>
  <c r="G12" i="17"/>
  <c r="H12" i="17" s="1"/>
  <c r="E12" i="17"/>
  <c r="F12" i="17"/>
  <c r="D12" i="17"/>
  <c r="K11" i="17"/>
  <c r="I11" i="17"/>
  <c r="J11" i="17"/>
  <c r="G11" i="17"/>
  <c r="H11" i="17" s="1"/>
  <c r="E11" i="17"/>
  <c r="F11" i="17"/>
  <c r="D11" i="17"/>
  <c r="K10" i="17"/>
  <c r="I10" i="17"/>
  <c r="J10" i="17"/>
  <c r="G10" i="17"/>
  <c r="H10" i="17" s="1"/>
  <c r="E10" i="17"/>
  <c r="F10" i="17"/>
  <c r="D10" i="17"/>
  <c r="K9" i="17"/>
  <c r="I9" i="17"/>
  <c r="J9" i="17"/>
  <c r="G9" i="17"/>
  <c r="H9" i="17" s="1"/>
  <c r="E9" i="17"/>
  <c r="F9" i="17"/>
  <c r="D9" i="17"/>
  <c r="K8" i="17"/>
  <c r="I8" i="17"/>
  <c r="J8" i="17"/>
  <c r="G8" i="17"/>
  <c r="H8" i="17" s="1"/>
  <c r="E8" i="17"/>
  <c r="F8" i="17"/>
  <c r="D8" i="17"/>
  <c r="M16" i="16"/>
  <c r="M17" i="16" s="1"/>
  <c r="M18" i="16"/>
  <c r="M19" i="16" s="1"/>
  <c r="M20" i="16" s="1"/>
  <c r="M21" i="16" s="1"/>
  <c r="M22" i="16" s="1"/>
  <c r="B16" i="16"/>
  <c r="K15" i="16"/>
  <c r="I15" i="16"/>
  <c r="J15" i="16"/>
  <c r="G15" i="16"/>
  <c r="H15" i="16" s="1"/>
  <c r="E15" i="16"/>
  <c r="F15" i="16" s="1"/>
  <c r="D15" i="16"/>
  <c r="K14" i="16"/>
  <c r="I14" i="16"/>
  <c r="J14" i="16" s="1"/>
  <c r="G14" i="16"/>
  <c r="H14" i="16" s="1"/>
  <c r="E14" i="16"/>
  <c r="F14" i="16" s="1"/>
  <c r="D14" i="16"/>
  <c r="K13" i="16"/>
  <c r="I13" i="16"/>
  <c r="J13" i="16" s="1"/>
  <c r="G13" i="16"/>
  <c r="H13" i="16" s="1"/>
  <c r="E13" i="16"/>
  <c r="F13" i="16"/>
  <c r="D13" i="16"/>
  <c r="K12" i="16"/>
  <c r="I12" i="16"/>
  <c r="J12" i="16"/>
  <c r="G12" i="16"/>
  <c r="H12" i="16" s="1"/>
  <c r="E12" i="16"/>
  <c r="F12" i="16"/>
  <c r="D12" i="16"/>
  <c r="K11" i="16"/>
  <c r="I11" i="16"/>
  <c r="J11" i="16"/>
  <c r="G11" i="16"/>
  <c r="H11" i="16" s="1"/>
  <c r="E11" i="16"/>
  <c r="F11" i="16" s="1"/>
  <c r="D11" i="16"/>
  <c r="K10" i="16"/>
  <c r="I10" i="16"/>
  <c r="J10" i="16" s="1"/>
  <c r="G10" i="16"/>
  <c r="H10" i="16" s="1"/>
  <c r="E10" i="16"/>
  <c r="F10" i="16" s="1"/>
  <c r="D10" i="16"/>
  <c r="K9" i="16"/>
  <c r="I9" i="16"/>
  <c r="J9" i="16" s="1"/>
  <c r="G9" i="16"/>
  <c r="H9" i="16" s="1"/>
  <c r="E9" i="16"/>
  <c r="F9" i="16"/>
  <c r="D9" i="16"/>
  <c r="K8" i="16"/>
  <c r="I8" i="16"/>
  <c r="J8" i="16"/>
  <c r="G8" i="16"/>
  <c r="H8" i="16" s="1"/>
  <c r="E8" i="16"/>
  <c r="F8" i="16"/>
  <c r="D8" i="16"/>
  <c r="K22" i="15"/>
  <c r="I22" i="15"/>
  <c r="J22" i="15"/>
  <c r="G22" i="15"/>
  <c r="H22" i="15" s="1"/>
  <c r="E22" i="15"/>
  <c r="F22" i="15" s="1"/>
  <c r="D22" i="15"/>
  <c r="K21" i="15"/>
  <c r="I21" i="15"/>
  <c r="J21" i="15" s="1"/>
  <c r="G21" i="15"/>
  <c r="H21" i="15" s="1"/>
  <c r="E21" i="15"/>
  <c r="F21" i="15" s="1"/>
  <c r="D21" i="15"/>
  <c r="K20" i="15"/>
  <c r="I20" i="15"/>
  <c r="J20" i="15" s="1"/>
  <c r="G20" i="15"/>
  <c r="H20" i="15" s="1"/>
  <c r="E20" i="15"/>
  <c r="F20" i="15"/>
  <c r="D20" i="15"/>
  <c r="K19" i="15"/>
  <c r="I19" i="15"/>
  <c r="J19" i="15"/>
  <c r="G19" i="15"/>
  <c r="H19" i="15" s="1"/>
  <c r="E19" i="15"/>
  <c r="F19" i="15"/>
  <c r="D19" i="15"/>
  <c r="K18" i="15"/>
  <c r="I18" i="15"/>
  <c r="J18" i="15"/>
  <c r="G18" i="15"/>
  <c r="H18" i="15" s="1"/>
  <c r="E18" i="15"/>
  <c r="F18" i="15" s="1"/>
  <c r="D18" i="15"/>
  <c r="K17" i="15"/>
  <c r="I17" i="15"/>
  <c r="J17" i="15" s="1"/>
  <c r="G17" i="15"/>
  <c r="H17" i="15" s="1"/>
  <c r="E17" i="15"/>
  <c r="F17" i="15" s="1"/>
  <c r="D17" i="15"/>
  <c r="K16" i="15"/>
  <c r="I16" i="15"/>
  <c r="J16" i="15" s="1"/>
  <c r="G16" i="15"/>
  <c r="H16" i="15" s="1"/>
  <c r="E16" i="15"/>
  <c r="F16" i="15"/>
  <c r="D16" i="15"/>
  <c r="K15" i="15"/>
  <c r="I15" i="15"/>
  <c r="J15" i="15"/>
  <c r="G15" i="15"/>
  <c r="H15" i="15" s="1"/>
  <c r="E15" i="15"/>
  <c r="F15" i="15"/>
  <c r="D15" i="15"/>
  <c r="K14" i="15"/>
  <c r="I14" i="15"/>
  <c r="J14" i="15"/>
  <c r="G14" i="15"/>
  <c r="H14" i="15" s="1"/>
  <c r="E14" i="15"/>
  <c r="F14" i="15" s="1"/>
  <c r="D14" i="15"/>
  <c r="K13" i="15"/>
  <c r="I13" i="15"/>
  <c r="J13" i="15" s="1"/>
  <c r="G13" i="15"/>
  <c r="H13" i="15" s="1"/>
  <c r="E13" i="15"/>
  <c r="F13" i="15" s="1"/>
  <c r="D13" i="15"/>
  <c r="K12" i="15"/>
  <c r="I12" i="15"/>
  <c r="J12" i="15" s="1"/>
  <c r="G12" i="15"/>
  <c r="H12" i="15" s="1"/>
  <c r="E12" i="15"/>
  <c r="F12" i="15"/>
  <c r="D12" i="15"/>
  <c r="K11" i="15"/>
  <c r="I11" i="15"/>
  <c r="J11" i="15"/>
  <c r="G11" i="15"/>
  <c r="H11" i="15" s="1"/>
  <c r="E11" i="15"/>
  <c r="F11" i="15"/>
  <c r="D11" i="15"/>
  <c r="K10" i="15"/>
  <c r="I10" i="15"/>
  <c r="J10" i="15"/>
  <c r="G10" i="15"/>
  <c r="H10" i="15" s="1"/>
  <c r="E10" i="15"/>
  <c r="F10" i="15" s="1"/>
  <c r="D10" i="15"/>
  <c r="K9" i="15"/>
  <c r="I9" i="15"/>
  <c r="J9" i="15" s="1"/>
  <c r="G9" i="15"/>
  <c r="H9" i="15" s="1"/>
  <c r="E9" i="15"/>
  <c r="F9" i="15" s="1"/>
  <c r="D9" i="15"/>
  <c r="K8" i="15"/>
  <c r="I8" i="15"/>
  <c r="J8" i="15" s="1"/>
  <c r="G8" i="15"/>
  <c r="H8" i="15" s="1"/>
  <c r="E8" i="15"/>
  <c r="F8" i="15"/>
  <c r="D8" i="15"/>
  <c r="K22" i="14"/>
  <c r="I22" i="14"/>
  <c r="J22" i="14"/>
  <c r="G22" i="14"/>
  <c r="H22" i="14" s="1"/>
  <c r="E22" i="14"/>
  <c r="F22" i="14"/>
  <c r="D22" i="14"/>
  <c r="K21" i="14"/>
  <c r="I21" i="14"/>
  <c r="J21" i="14"/>
  <c r="G21" i="14"/>
  <c r="H21" i="14" s="1"/>
  <c r="E21" i="14"/>
  <c r="F21" i="14" s="1"/>
  <c r="D21" i="14"/>
  <c r="K20" i="14"/>
  <c r="I20" i="14"/>
  <c r="J20" i="14" s="1"/>
  <c r="G20" i="14"/>
  <c r="H20" i="14" s="1"/>
  <c r="E20" i="14"/>
  <c r="F20" i="14" s="1"/>
  <c r="D20" i="14"/>
  <c r="K19" i="14"/>
  <c r="I19" i="14"/>
  <c r="J19" i="14" s="1"/>
  <c r="G19" i="14"/>
  <c r="H19" i="14" s="1"/>
  <c r="E19" i="14"/>
  <c r="F19" i="14"/>
  <c r="D19" i="14"/>
  <c r="K18" i="14"/>
  <c r="I18" i="14"/>
  <c r="J18" i="14"/>
  <c r="G18" i="14"/>
  <c r="H18" i="14" s="1"/>
  <c r="E18" i="14"/>
  <c r="F18" i="14"/>
  <c r="D18" i="14"/>
  <c r="K17" i="14"/>
  <c r="I17" i="14"/>
  <c r="J17" i="14"/>
  <c r="G17" i="14"/>
  <c r="H17" i="14" s="1"/>
  <c r="E17" i="14"/>
  <c r="F17" i="14" s="1"/>
  <c r="D17" i="14"/>
  <c r="K16" i="14"/>
  <c r="I16" i="14"/>
  <c r="J16" i="14" s="1"/>
  <c r="G16" i="14"/>
  <c r="H16" i="14" s="1"/>
  <c r="E16" i="14"/>
  <c r="F16" i="14" s="1"/>
  <c r="D16" i="14"/>
  <c r="K15" i="14"/>
  <c r="I15" i="14"/>
  <c r="J15" i="14" s="1"/>
  <c r="G15" i="14"/>
  <c r="H15" i="14" s="1"/>
  <c r="E15" i="14"/>
  <c r="F15" i="14"/>
  <c r="D15" i="14"/>
  <c r="K14" i="14"/>
  <c r="I14" i="14"/>
  <c r="J14" i="14"/>
  <c r="G14" i="14"/>
  <c r="H14" i="14" s="1"/>
  <c r="E14" i="14"/>
  <c r="F14" i="14"/>
  <c r="D14" i="14"/>
  <c r="K13" i="14"/>
  <c r="I13" i="14"/>
  <c r="J13" i="14"/>
  <c r="G13" i="14"/>
  <c r="H13" i="14" s="1"/>
  <c r="E13" i="14"/>
  <c r="F13" i="14" s="1"/>
  <c r="D13" i="14"/>
  <c r="K12" i="14"/>
  <c r="I12" i="14"/>
  <c r="J12" i="14" s="1"/>
  <c r="G12" i="14"/>
  <c r="H12" i="14" s="1"/>
  <c r="E12" i="14"/>
  <c r="F12" i="14" s="1"/>
  <c r="D12" i="14"/>
  <c r="K11" i="14"/>
  <c r="I11" i="14"/>
  <c r="J11" i="14" s="1"/>
  <c r="G11" i="14"/>
  <c r="H11" i="14" s="1"/>
  <c r="E11" i="14"/>
  <c r="F11" i="14"/>
  <c r="D11" i="14"/>
  <c r="K10" i="14"/>
  <c r="I10" i="14"/>
  <c r="J10" i="14"/>
  <c r="G10" i="14"/>
  <c r="H10" i="14" s="1"/>
  <c r="E10" i="14"/>
  <c r="F10" i="14" s="1"/>
  <c r="D10" i="14"/>
  <c r="K9" i="14"/>
  <c r="I9" i="14"/>
  <c r="J9" i="14" s="1"/>
  <c r="G9" i="14"/>
  <c r="H9" i="14" s="1"/>
  <c r="E9" i="14"/>
  <c r="F9" i="14"/>
  <c r="D9" i="14"/>
  <c r="K8" i="14"/>
  <c r="I8" i="14"/>
  <c r="J8" i="14"/>
  <c r="G8" i="14"/>
  <c r="H8" i="14" s="1"/>
  <c r="E8" i="14"/>
  <c r="F8" i="14" s="1"/>
  <c r="D8" i="14"/>
  <c r="G22" i="13"/>
  <c r="H22" i="13"/>
  <c r="G21" i="13"/>
  <c r="H21" i="13"/>
  <c r="G20" i="13"/>
  <c r="H20" i="13"/>
  <c r="G19" i="13"/>
  <c r="H19" i="13"/>
  <c r="G18" i="13"/>
  <c r="H18" i="13"/>
  <c r="G17" i="13"/>
  <c r="H17" i="13"/>
  <c r="G16" i="13"/>
  <c r="H16" i="13"/>
  <c r="G15" i="13"/>
  <c r="H15" i="13"/>
  <c r="G14" i="13"/>
  <c r="H14" i="13"/>
  <c r="G13" i="13"/>
  <c r="H13" i="13"/>
  <c r="G12" i="13"/>
  <c r="H12" i="13"/>
  <c r="G11" i="13"/>
  <c r="H11" i="13"/>
  <c r="G10" i="13"/>
  <c r="H10" i="13"/>
  <c r="G9" i="13"/>
  <c r="H9" i="13"/>
  <c r="G8" i="13"/>
  <c r="H8" i="13"/>
  <c r="I22" i="13"/>
  <c r="E22" i="13"/>
  <c r="F22" i="13" s="1"/>
  <c r="D22" i="13"/>
  <c r="I21" i="13"/>
  <c r="E21" i="13"/>
  <c r="F21" i="13" s="1"/>
  <c r="D21" i="13"/>
  <c r="I20" i="13"/>
  <c r="E20" i="13"/>
  <c r="F20" i="13" s="1"/>
  <c r="D20" i="13"/>
  <c r="I19" i="13"/>
  <c r="E19" i="13"/>
  <c r="F19" i="13" s="1"/>
  <c r="D19" i="13"/>
  <c r="I18" i="13"/>
  <c r="E18" i="13"/>
  <c r="F18" i="13" s="1"/>
  <c r="D18" i="13"/>
  <c r="I17" i="13"/>
  <c r="E17" i="13"/>
  <c r="F17" i="13" s="1"/>
  <c r="D17" i="13"/>
  <c r="I16" i="13"/>
  <c r="E16" i="13"/>
  <c r="F16" i="13" s="1"/>
  <c r="D16" i="13"/>
  <c r="I15" i="13"/>
  <c r="E15" i="13"/>
  <c r="F15" i="13" s="1"/>
  <c r="D15" i="13"/>
  <c r="I14" i="13"/>
  <c r="E14" i="13"/>
  <c r="F14" i="13" s="1"/>
  <c r="D14" i="13"/>
  <c r="I13" i="13"/>
  <c r="E13" i="13"/>
  <c r="F13" i="13" s="1"/>
  <c r="D13" i="13"/>
  <c r="I12" i="13"/>
  <c r="E12" i="13"/>
  <c r="F12" i="13" s="1"/>
  <c r="D12" i="13"/>
  <c r="I11" i="13"/>
  <c r="E11" i="13"/>
  <c r="F11" i="13" s="1"/>
  <c r="D11" i="13"/>
  <c r="I10" i="13"/>
  <c r="E10" i="13"/>
  <c r="F10" i="13" s="1"/>
  <c r="D10" i="13"/>
  <c r="I9" i="13"/>
  <c r="E9" i="13"/>
  <c r="F9" i="13" s="1"/>
  <c r="D9" i="13"/>
  <c r="I8" i="13"/>
  <c r="E8" i="13"/>
  <c r="F8" i="13" s="1"/>
  <c r="D8" i="13"/>
  <c r="K22" i="12"/>
  <c r="I22" i="12"/>
  <c r="J22" i="12" s="1"/>
  <c r="G22" i="12"/>
  <c r="H22" i="12" s="1"/>
  <c r="E22" i="12"/>
  <c r="F22" i="12" s="1"/>
  <c r="D22" i="12"/>
  <c r="K21" i="12"/>
  <c r="I21" i="12"/>
  <c r="J21" i="12" s="1"/>
  <c r="G21" i="12"/>
  <c r="H21" i="12" s="1"/>
  <c r="E21" i="12"/>
  <c r="F21" i="12" s="1"/>
  <c r="D21" i="12"/>
  <c r="K20" i="12"/>
  <c r="I20" i="12"/>
  <c r="J20" i="12" s="1"/>
  <c r="G20" i="12"/>
  <c r="H20" i="12" s="1"/>
  <c r="E20" i="12"/>
  <c r="F20" i="12" s="1"/>
  <c r="D20" i="12"/>
  <c r="K19" i="12"/>
  <c r="I19" i="12"/>
  <c r="J19" i="12" s="1"/>
  <c r="G19" i="12"/>
  <c r="H19" i="12" s="1"/>
  <c r="E19" i="12"/>
  <c r="F19" i="12" s="1"/>
  <c r="D19" i="12"/>
  <c r="K18" i="12"/>
  <c r="I18" i="12"/>
  <c r="J18" i="12" s="1"/>
  <c r="G18" i="12"/>
  <c r="H18" i="12" s="1"/>
  <c r="E18" i="12"/>
  <c r="F18" i="12" s="1"/>
  <c r="D18" i="12"/>
  <c r="K17" i="12"/>
  <c r="I17" i="12"/>
  <c r="J17" i="12" s="1"/>
  <c r="G17" i="12"/>
  <c r="H17" i="12" s="1"/>
  <c r="E17" i="12"/>
  <c r="F17" i="12" s="1"/>
  <c r="D17" i="12"/>
  <c r="K16" i="12"/>
  <c r="I16" i="12"/>
  <c r="J16" i="12" s="1"/>
  <c r="G16" i="12"/>
  <c r="H16" i="12" s="1"/>
  <c r="E16" i="12"/>
  <c r="F16" i="12" s="1"/>
  <c r="D16" i="12"/>
  <c r="K15" i="12"/>
  <c r="I15" i="12"/>
  <c r="J15" i="12" s="1"/>
  <c r="G15" i="12"/>
  <c r="H15" i="12" s="1"/>
  <c r="E15" i="12"/>
  <c r="F15" i="12" s="1"/>
  <c r="D15" i="12"/>
  <c r="K14" i="12"/>
  <c r="I14" i="12"/>
  <c r="J14" i="12" s="1"/>
  <c r="G14" i="12"/>
  <c r="H14" i="12" s="1"/>
  <c r="E14" i="12"/>
  <c r="F14" i="12" s="1"/>
  <c r="D14" i="12"/>
  <c r="K13" i="12"/>
  <c r="I13" i="12"/>
  <c r="J13" i="12" s="1"/>
  <c r="G13" i="12"/>
  <c r="H13" i="12" s="1"/>
  <c r="E13" i="12"/>
  <c r="F13" i="12" s="1"/>
  <c r="D13" i="12"/>
  <c r="K12" i="12"/>
  <c r="I12" i="12"/>
  <c r="J12" i="12" s="1"/>
  <c r="G12" i="12"/>
  <c r="H12" i="12" s="1"/>
  <c r="E12" i="12"/>
  <c r="F12" i="12" s="1"/>
  <c r="D12" i="12"/>
  <c r="K11" i="12"/>
  <c r="I11" i="12"/>
  <c r="J11" i="12" s="1"/>
  <c r="G11" i="12"/>
  <c r="H11" i="12" s="1"/>
  <c r="E11" i="12"/>
  <c r="F11" i="12" s="1"/>
  <c r="D11" i="12"/>
  <c r="K10" i="12"/>
  <c r="I10" i="12"/>
  <c r="J10" i="12" s="1"/>
  <c r="G10" i="12"/>
  <c r="H10" i="12" s="1"/>
  <c r="E10" i="12"/>
  <c r="F10" i="12" s="1"/>
  <c r="D10" i="12"/>
  <c r="K9" i="12"/>
  <c r="I9" i="12"/>
  <c r="J9" i="12" s="1"/>
  <c r="G9" i="12"/>
  <c r="H9" i="12" s="1"/>
  <c r="E9" i="12"/>
  <c r="F9" i="12" s="1"/>
  <c r="D9" i="12"/>
  <c r="K8" i="12"/>
  <c r="I8" i="12"/>
  <c r="J8" i="12" s="1"/>
  <c r="G8" i="12"/>
  <c r="H8" i="12" s="1"/>
  <c r="E8" i="12"/>
  <c r="F8" i="12" s="1"/>
  <c r="D8" i="12"/>
  <c r="K22" i="11"/>
  <c r="I22" i="11"/>
  <c r="J22" i="11" s="1"/>
  <c r="G22" i="11"/>
  <c r="H22" i="11" s="1"/>
  <c r="E22" i="11"/>
  <c r="F22" i="11" s="1"/>
  <c r="D22" i="11"/>
  <c r="K21" i="11"/>
  <c r="I21" i="11"/>
  <c r="J21" i="11" s="1"/>
  <c r="G21" i="11"/>
  <c r="H21" i="11" s="1"/>
  <c r="E21" i="11"/>
  <c r="F21" i="11" s="1"/>
  <c r="D21" i="11"/>
  <c r="K20" i="11"/>
  <c r="I20" i="11"/>
  <c r="J20" i="11" s="1"/>
  <c r="G20" i="11"/>
  <c r="H20" i="11" s="1"/>
  <c r="E20" i="11"/>
  <c r="F20" i="11" s="1"/>
  <c r="D20" i="11"/>
  <c r="K19" i="11"/>
  <c r="I19" i="11"/>
  <c r="J19" i="11" s="1"/>
  <c r="G19" i="11"/>
  <c r="H19" i="11" s="1"/>
  <c r="E19" i="11"/>
  <c r="F19" i="11" s="1"/>
  <c r="D19" i="11"/>
  <c r="K18" i="11"/>
  <c r="I18" i="11"/>
  <c r="J18" i="11" s="1"/>
  <c r="G18" i="11"/>
  <c r="H18" i="11" s="1"/>
  <c r="E18" i="11"/>
  <c r="F18" i="11" s="1"/>
  <c r="D18" i="11"/>
  <c r="K17" i="11"/>
  <c r="I17" i="11"/>
  <c r="J17" i="11" s="1"/>
  <c r="G17" i="11"/>
  <c r="H17" i="11" s="1"/>
  <c r="E17" i="11"/>
  <c r="F17" i="11" s="1"/>
  <c r="D17" i="11"/>
  <c r="K16" i="11"/>
  <c r="I16" i="11"/>
  <c r="J16" i="11" s="1"/>
  <c r="G16" i="11"/>
  <c r="H16" i="11" s="1"/>
  <c r="E16" i="11"/>
  <c r="F16" i="11" s="1"/>
  <c r="D16" i="11"/>
  <c r="K15" i="11"/>
  <c r="I15" i="11"/>
  <c r="J15" i="11" s="1"/>
  <c r="G15" i="11"/>
  <c r="H15" i="11" s="1"/>
  <c r="E15" i="11"/>
  <c r="F15" i="11" s="1"/>
  <c r="D15" i="11"/>
  <c r="K14" i="11"/>
  <c r="I14" i="11"/>
  <c r="J14" i="11" s="1"/>
  <c r="G14" i="11"/>
  <c r="H14" i="11" s="1"/>
  <c r="E14" i="11"/>
  <c r="F14" i="11" s="1"/>
  <c r="D14" i="11"/>
  <c r="K13" i="11"/>
  <c r="I13" i="11"/>
  <c r="J13" i="11" s="1"/>
  <c r="G13" i="11"/>
  <c r="H13" i="11" s="1"/>
  <c r="E13" i="11"/>
  <c r="F13" i="11" s="1"/>
  <c r="D13" i="11"/>
  <c r="K12" i="11"/>
  <c r="I12" i="11"/>
  <c r="J12" i="11" s="1"/>
  <c r="G12" i="11"/>
  <c r="H12" i="11" s="1"/>
  <c r="E12" i="11"/>
  <c r="F12" i="11" s="1"/>
  <c r="D12" i="11"/>
  <c r="K11" i="11"/>
  <c r="I11" i="11"/>
  <c r="J11" i="11" s="1"/>
  <c r="G11" i="11"/>
  <c r="H11" i="11" s="1"/>
  <c r="E11" i="11"/>
  <c r="F11" i="11" s="1"/>
  <c r="D11" i="11"/>
  <c r="K10" i="11"/>
  <c r="I10" i="11"/>
  <c r="J10" i="11" s="1"/>
  <c r="G10" i="11"/>
  <c r="H10" i="11" s="1"/>
  <c r="E10" i="11"/>
  <c r="F10" i="11" s="1"/>
  <c r="D10" i="11"/>
  <c r="K9" i="11"/>
  <c r="I9" i="11"/>
  <c r="J9" i="11" s="1"/>
  <c r="G9" i="11"/>
  <c r="H9" i="11" s="1"/>
  <c r="E9" i="11"/>
  <c r="F9" i="11" s="1"/>
  <c r="D9" i="11"/>
  <c r="K8" i="11"/>
  <c r="I8" i="11"/>
  <c r="J8" i="11" s="1"/>
  <c r="G8" i="11"/>
  <c r="H8" i="11" s="1"/>
  <c r="E8" i="11"/>
  <c r="F8" i="11" s="1"/>
  <c r="D8" i="11"/>
  <c r="K22" i="10"/>
  <c r="I22" i="10"/>
  <c r="J22" i="10" s="1"/>
  <c r="G22" i="10"/>
  <c r="H22" i="10" s="1"/>
  <c r="E22" i="10"/>
  <c r="F22" i="10" s="1"/>
  <c r="D22" i="10"/>
  <c r="K21" i="10"/>
  <c r="I21" i="10"/>
  <c r="J21" i="10" s="1"/>
  <c r="G21" i="10"/>
  <c r="H21" i="10" s="1"/>
  <c r="E21" i="10"/>
  <c r="F21" i="10" s="1"/>
  <c r="D21" i="10"/>
  <c r="K20" i="10"/>
  <c r="I20" i="10"/>
  <c r="J20" i="10" s="1"/>
  <c r="G20" i="10"/>
  <c r="H20" i="10" s="1"/>
  <c r="E20" i="10"/>
  <c r="F20" i="10" s="1"/>
  <c r="D20" i="10"/>
  <c r="K19" i="10"/>
  <c r="I19" i="10"/>
  <c r="J19" i="10" s="1"/>
  <c r="G19" i="10"/>
  <c r="H19" i="10" s="1"/>
  <c r="E19" i="10"/>
  <c r="F19" i="10" s="1"/>
  <c r="D19" i="10"/>
  <c r="K18" i="10"/>
  <c r="I18" i="10"/>
  <c r="J18" i="10" s="1"/>
  <c r="G18" i="10"/>
  <c r="H18" i="10" s="1"/>
  <c r="E18" i="10"/>
  <c r="F18" i="10" s="1"/>
  <c r="D18" i="10"/>
  <c r="K17" i="10"/>
  <c r="I17" i="10"/>
  <c r="J17" i="10" s="1"/>
  <c r="G17" i="10"/>
  <c r="H17" i="10" s="1"/>
  <c r="E17" i="10"/>
  <c r="F17" i="10" s="1"/>
  <c r="D17" i="10"/>
  <c r="K16" i="10"/>
  <c r="I16" i="10"/>
  <c r="J16" i="10" s="1"/>
  <c r="G16" i="10"/>
  <c r="H16" i="10" s="1"/>
  <c r="E16" i="10"/>
  <c r="F16" i="10" s="1"/>
  <c r="D16" i="10"/>
  <c r="K15" i="10"/>
  <c r="I15" i="10"/>
  <c r="J15" i="10" s="1"/>
  <c r="G15" i="10"/>
  <c r="H15" i="10" s="1"/>
  <c r="E15" i="10"/>
  <c r="F15" i="10" s="1"/>
  <c r="D15" i="10"/>
  <c r="K14" i="10"/>
  <c r="I14" i="10"/>
  <c r="J14" i="10" s="1"/>
  <c r="G14" i="10"/>
  <c r="H14" i="10" s="1"/>
  <c r="E14" i="10"/>
  <c r="F14" i="10" s="1"/>
  <c r="D14" i="10"/>
  <c r="K13" i="10"/>
  <c r="I13" i="10"/>
  <c r="J13" i="10" s="1"/>
  <c r="G13" i="10"/>
  <c r="H13" i="10" s="1"/>
  <c r="E13" i="10"/>
  <c r="F13" i="10" s="1"/>
  <c r="D13" i="10"/>
  <c r="K12" i="10"/>
  <c r="I12" i="10"/>
  <c r="J12" i="10" s="1"/>
  <c r="G12" i="10"/>
  <c r="H12" i="10" s="1"/>
  <c r="E12" i="10"/>
  <c r="F12" i="10" s="1"/>
  <c r="D12" i="10"/>
  <c r="K11" i="10"/>
  <c r="I11" i="10"/>
  <c r="J11" i="10" s="1"/>
  <c r="G11" i="10"/>
  <c r="H11" i="10" s="1"/>
  <c r="E11" i="10"/>
  <c r="F11" i="10" s="1"/>
  <c r="D11" i="10"/>
  <c r="K10" i="10"/>
  <c r="I10" i="10"/>
  <c r="J10" i="10" s="1"/>
  <c r="G10" i="10"/>
  <c r="H10" i="10" s="1"/>
  <c r="E10" i="10"/>
  <c r="F10" i="10" s="1"/>
  <c r="D10" i="10"/>
  <c r="K9" i="10"/>
  <c r="I9" i="10"/>
  <c r="J9" i="10" s="1"/>
  <c r="G9" i="10"/>
  <c r="H9" i="10" s="1"/>
  <c r="E9" i="10"/>
  <c r="F9" i="10" s="1"/>
  <c r="D9" i="10"/>
  <c r="K8" i="10"/>
  <c r="I8" i="10"/>
  <c r="J8" i="10" s="1"/>
  <c r="G8" i="10"/>
  <c r="H8" i="10" s="1"/>
  <c r="E8" i="10"/>
  <c r="F8" i="10" s="1"/>
  <c r="D8" i="10"/>
  <c r="B16" i="9"/>
  <c r="G16" i="9" s="1"/>
  <c r="H16" i="9" s="1"/>
  <c r="I16" i="9"/>
  <c r="J16" i="9" s="1"/>
  <c r="E16" i="9"/>
  <c r="F16" i="9" s="1"/>
  <c r="K15" i="9"/>
  <c r="I15" i="9"/>
  <c r="J15" i="9" s="1"/>
  <c r="G15" i="9"/>
  <c r="H15" i="9" s="1"/>
  <c r="E15" i="9"/>
  <c r="F15" i="9" s="1"/>
  <c r="D15" i="9"/>
  <c r="K14" i="9"/>
  <c r="I14" i="9"/>
  <c r="J14" i="9" s="1"/>
  <c r="G14" i="9"/>
  <c r="H14" i="9" s="1"/>
  <c r="E14" i="9"/>
  <c r="F14" i="9" s="1"/>
  <c r="D14" i="9"/>
  <c r="K13" i="9"/>
  <c r="I13" i="9"/>
  <c r="J13" i="9" s="1"/>
  <c r="G13" i="9"/>
  <c r="H13" i="9" s="1"/>
  <c r="E13" i="9"/>
  <c r="F13" i="9" s="1"/>
  <c r="D13" i="9"/>
  <c r="K12" i="9"/>
  <c r="I12" i="9"/>
  <c r="J12" i="9" s="1"/>
  <c r="G12" i="9"/>
  <c r="H12" i="9" s="1"/>
  <c r="E12" i="9"/>
  <c r="F12" i="9" s="1"/>
  <c r="D12" i="9"/>
  <c r="K11" i="9"/>
  <c r="I11" i="9"/>
  <c r="J11" i="9" s="1"/>
  <c r="G11" i="9"/>
  <c r="H11" i="9" s="1"/>
  <c r="E11" i="9"/>
  <c r="F11" i="9" s="1"/>
  <c r="D11" i="9"/>
  <c r="K10" i="9"/>
  <c r="I10" i="9"/>
  <c r="J10" i="9" s="1"/>
  <c r="G10" i="9"/>
  <c r="H10" i="9" s="1"/>
  <c r="E10" i="9"/>
  <c r="F10" i="9" s="1"/>
  <c r="D10" i="9"/>
  <c r="K9" i="9"/>
  <c r="I9" i="9"/>
  <c r="J9" i="9" s="1"/>
  <c r="G9" i="9"/>
  <c r="H9" i="9" s="1"/>
  <c r="E9" i="9"/>
  <c r="F9" i="9" s="1"/>
  <c r="D9" i="9"/>
  <c r="K8" i="9"/>
  <c r="I8" i="9"/>
  <c r="J8" i="9" s="1"/>
  <c r="G8" i="9"/>
  <c r="H8" i="9" s="1"/>
  <c r="E8" i="9"/>
  <c r="F8" i="9" s="1"/>
  <c r="D8" i="9"/>
  <c r="B16" i="8"/>
  <c r="B17" i="8"/>
  <c r="K17" i="8" s="1"/>
  <c r="E16" i="8"/>
  <c r="F16" i="8" s="1"/>
  <c r="K15" i="8"/>
  <c r="I15" i="8"/>
  <c r="J15" i="8"/>
  <c r="G15" i="8"/>
  <c r="H15" i="8"/>
  <c r="E15" i="8"/>
  <c r="F15" i="8"/>
  <c r="D15" i="8"/>
  <c r="K14" i="8"/>
  <c r="I14" i="8"/>
  <c r="J14" i="8"/>
  <c r="G14" i="8"/>
  <c r="H14" i="8"/>
  <c r="E14" i="8"/>
  <c r="F14" i="8"/>
  <c r="D14" i="8"/>
  <c r="K13" i="8"/>
  <c r="I13" i="8"/>
  <c r="J13" i="8"/>
  <c r="G13" i="8"/>
  <c r="H13" i="8"/>
  <c r="E13" i="8"/>
  <c r="F13" i="8"/>
  <c r="D13" i="8"/>
  <c r="K12" i="8"/>
  <c r="I12" i="8"/>
  <c r="J12" i="8"/>
  <c r="G12" i="8"/>
  <c r="H12" i="8"/>
  <c r="E12" i="8"/>
  <c r="F12" i="8"/>
  <c r="D12" i="8"/>
  <c r="K11" i="8"/>
  <c r="I11" i="8"/>
  <c r="J11" i="8"/>
  <c r="G11" i="8"/>
  <c r="H11" i="8"/>
  <c r="E11" i="8"/>
  <c r="F11" i="8"/>
  <c r="D11" i="8"/>
  <c r="K10" i="8"/>
  <c r="I10" i="8"/>
  <c r="J10" i="8"/>
  <c r="G10" i="8"/>
  <c r="H10" i="8"/>
  <c r="E10" i="8"/>
  <c r="F10" i="8"/>
  <c r="D10" i="8"/>
  <c r="K9" i="8"/>
  <c r="I9" i="8"/>
  <c r="J9" i="8"/>
  <c r="G9" i="8"/>
  <c r="H9" i="8"/>
  <c r="E9" i="8"/>
  <c r="F9" i="8"/>
  <c r="D9" i="8"/>
  <c r="K8" i="8"/>
  <c r="I8" i="8"/>
  <c r="J8" i="8"/>
  <c r="G8" i="8"/>
  <c r="H8" i="8"/>
  <c r="E8" i="8"/>
  <c r="F8" i="8"/>
  <c r="D8" i="8"/>
  <c r="B16" i="6"/>
  <c r="K15" i="6"/>
  <c r="I15" i="6"/>
  <c r="J15" i="6" s="1"/>
  <c r="G15" i="6"/>
  <c r="H15" i="6" s="1"/>
  <c r="E15" i="6"/>
  <c r="F15" i="6" s="1"/>
  <c r="D15" i="6"/>
  <c r="K14" i="6"/>
  <c r="I14" i="6"/>
  <c r="J14" i="6" s="1"/>
  <c r="G14" i="6"/>
  <c r="H14" i="6" s="1"/>
  <c r="E14" i="6"/>
  <c r="F14" i="6" s="1"/>
  <c r="D14" i="6"/>
  <c r="K13" i="6"/>
  <c r="I13" i="6"/>
  <c r="J13" i="6" s="1"/>
  <c r="G13" i="6"/>
  <c r="H13" i="6" s="1"/>
  <c r="E13" i="6"/>
  <c r="F13" i="6" s="1"/>
  <c r="D13" i="6"/>
  <c r="K12" i="6"/>
  <c r="I12" i="6"/>
  <c r="J12" i="6" s="1"/>
  <c r="G12" i="6"/>
  <c r="H12" i="6" s="1"/>
  <c r="E12" i="6"/>
  <c r="F12" i="6" s="1"/>
  <c r="D12" i="6"/>
  <c r="K11" i="6"/>
  <c r="I11" i="6"/>
  <c r="J11" i="6" s="1"/>
  <c r="G11" i="6"/>
  <c r="H11" i="6" s="1"/>
  <c r="E11" i="6"/>
  <c r="F11" i="6" s="1"/>
  <c r="D11" i="6"/>
  <c r="K10" i="6"/>
  <c r="I10" i="6"/>
  <c r="J10" i="6" s="1"/>
  <c r="G10" i="6"/>
  <c r="H10" i="6" s="1"/>
  <c r="E10" i="6"/>
  <c r="F10" i="6" s="1"/>
  <c r="D10" i="6"/>
  <c r="K9" i="6"/>
  <c r="I9" i="6"/>
  <c r="J9" i="6" s="1"/>
  <c r="G9" i="6"/>
  <c r="H9" i="6" s="1"/>
  <c r="E9" i="6"/>
  <c r="F9" i="6" s="1"/>
  <c r="D9" i="6"/>
  <c r="K8" i="6"/>
  <c r="I8" i="6"/>
  <c r="J8" i="6" s="1"/>
  <c r="G8" i="6"/>
  <c r="H8" i="6" s="1"/>
  <c r="E8" i="6"/>
  <c r="F8" i="6" s="1"/>
  <c r="D8" i="6"/>
  <c r="B16" i="7"/>
  <c r="K16" i="7" s="1"/>
  <c r="B17" i="7"/>
  <c r="G16" i="7"/>
  <c r="H16" i="7" s="1"/>
  <c r="E16" i="7"/>
  <c r="F16" i="7" s="1"/>
  <c r="D16" i="7"/>
  <c r="K15" i="7"/>
  <c r="I15" i="7"/>
  <c r="J15" i="7" s="1"/>
  <c r="G15" i="7"/>
  <c r="H15" i="7" s="1"/>
  <c r="E15" i="7"/>
  <c r="F15" i="7" s="1"/>
  <c r="D15" i="7"/>
  <c r="K14" i="7"/>
  <c r="I14" i="7"/>
  <c r="J14" i="7" s="1"/>
  <c r="G14" i="7"/>
  <c r="H14" i="7" s="1"/>
  <c r="E14" i="7"/>
  <c r="F14" i="7" s="1"/>
  <c r="D14" i="7"/>
  <c r="K13" i="7"/>
  <c r="I13" i="7"/>
  <c r="J13" i="7" s="1"/>
  <c r="G13" i="7"/>
  <c r="H13" i="7" s="1"/>
  <c r="E13" i="7"/>
  <c r="F13" i="7" s="1"/>
  <c r="D13" i="7"/>
  <c r="K12" i="7"/>
  <c r="I12" i="7"/>
  <c r="J12" i="7" s="1"/>
  <c r="G12" i="7"/>
  <c r="H12" i="7"/>
  <c r="E12" i="7"/>
  <c r="F12" i="7"/>
  <c r="D12" i="7"/>
  <c r="K11" i="7"/>
  <c r="I11" i="7"/>
  <c r="J11" i="7"/>
  <c r="G11" i="7"/>
  <c r="H11" i="7"/>
  <c r="E11" i="7"/>
  <c r="F11" i="7"/>
  <c r="D11" i="7"/>
  <c r="K10" i="7"/>
  <c r="I10" i="7"/>
  <c r="J10" i="7"/>
  <c r="G10" i="7"/>
  <c r="H10" i="7"/>
  <c r="E10" i="7"/>
  <c r="F10" i="7"/>
  <c r="D10" i="7"/>
  <c r="K9" i="7"/>
  <c r="I9" i="7"/>
  <c r="J9" i="7"/>
  <c r="G9" i="7"/>
  <c r="H9" i="7"/>
  <c r="E9" i="7"/>
  <c r="F9" i="7"/>
  <c r="D9" i="7"/>
  <c r="K8" i="7"/>
  <c r="I8" i="7"/>
  <c r="J8" i="7"/>
  <c r="G8" i="7"/>
  <c r="H8" i="7"/>
  <c r="E8" i="7"/>
  <c r="F8" i="7"/>
  <c r="D8" i="7"/>
  <c r="B16" i="5"/>
  <c r="K15" i="5"/>
  <c r="I15" i="5"/>
  <c r="J15" i="5" s="1"/>
  <c r="G15" i="5"/>
  <c r="H15" i="5" s="1"/>
  <c r="E15" i="5"/>
  <c r="F15" i="5" s="1"/>
  <c r="D15" i="5"/>
  <c r="K14" i="5"/>
  <c r="I14" i="5"/>
  <c r="J14" i="5"/>
  <c r="G14" i="5"/>
  <c r="H14" i="5" s="1"/>
  <c r="E14" i="5"/>
  <c r="F14" i="5"/>
  <c r="D14" i="5"/>
  <c r="K13" i="5"/>
  <c r="I13" i="5"/>
  <c r="J13" i="5"/>
  <c r="G13" i="5"/>
  <c r="H13" i="5" s="1"/>
  <c r="E13" i="5"/>
  <c r="F13" i="5"/>
  <c r="D13" i="5"/>
  <c r="K12" i="5"/>
  <c r="I12" i="5"/>
  <c r="J12" i="5"/>
  <c r="G12" i="5"/>
  <c r="H12" i="5" s="1"/>
  <c r="E12" i="5"/>
  <c r="F12" i="5"/>
  <c r="D12" i="5"/>
  <c r="K11" i="5"/>
  <c r="I11" i="5"/>
  <c r="J11" i="5"/>
  <c r="G11" i="5"/>
  <c r="H11" i="5" s="1"/>
  <c r="E11" i="5"/>
  <c r="F11" i="5"/>
  <c r="D11" i="5"/>
  <c r="K10" i="5"/>
  <c r="I10" i="5"/>
  <c r="J10" i="5"/>
  <c r="G10" i="5"/>
  <c r="H10" i="5" s="1"/>
  <c r="E10" i="5"/>
  <c r="F10" i="5"/>
  <c r="D10" i="5"/>
  <c r="K9" i="5"/>
  <c r="I9" i="5"/>
  <c r="J9" i="5"/>
  <c r="G9" i="5"/>
  <c r="H9" i="5" s="1"/>
  <c r="E9" i="5"/>
  <c r="F9" i="5"/>
  <c r="D9" i="5"/>
  <c r="K8" i="5"/>
  <c r="I8" i="5"/>
  <c r="J8" i="5"/>
  <c r="G8" i="5"/>
  <c r="H8" i="5" s="1"/>
  <c r="E8" i="5"/>
  <c r="F8" i="5"/>
  <c r="D8" i="5"/>
  <c r="E10" i="4"/>
  <c r="F10" i="4"/>
  <c r="E11" i="4"/>
  <c r="F11" i="4" s="1"/>
  <c r="E12" i="4"/>
  <c r="F12" i="4"/>
  <c r="E13" i="4"/>
  <c r="F13" i="4" s="1"/>
  <c r="E14" i="4"/>
  <c r="F14" i="4"/>
  <c r="E15" i="4"/>
  <c r="F15" i="4" s="1"/>
  <c r="E9" i="4"/>
  <c r="F9" i="4"/>
  <c r="B16" i="4"/>
  <c r="D10" i="4"/>
  <c r="D11" i="4"/>
  <c r="D12" i="4"/>
  <c r="D13" i="4"/>
  <c r="D14" i="4"/>
  <c r="D15" i="4"/>
  <c r="D9" i="4"/>
  <c r="E8" i="4"/>
  <c r="F8" i="4" s="1"/>
  <c r="D8" i="4"/>
  <c r="K15" i="4"/>
  <c r="I15" i="4"/>
  <c r="J15" i="4" s="1"/>
  <c r="G15" i="4"/>
  <c r="H15" i="4"/>
  <c r="K14" i="4"/>
  <c r="I14" i="4"/>
  <c r="J14" i="4" s="1"/>
  <c r="G14" i="4"/>
  <c r="H14" i="4"/>
  <c r="K13" i="4"/>
  <c r="I13" i="4"/>
  <c r="J13" i="4"/>
  <c r="G13" i="4"/>
  <c r="H13" i="4" s="1"/>
  <c r="K12" i="4"/>
  <c r="I12" i="4"/>
  <c r="J12" i="4"/>
  <c r="G12" i="4"/>
  <c r="H12" i="4" s="1"/>
  <c r="K11" i="4"/>
  <c r="I11" i="4"/>
  <c r="J11" i="4" s="1"/>
  <c r="G11" i="4"/>
  <c r="H11" i="4"/>
  <c r="K10" i="4"/>
  <c r="I10" i="4"/>
  <c r="J10" i="4" s="1"/>
  <c r="G10" i="4"/>
  <c r="H10" i="4"/>
  <c r="K9" i="4"/>
  <c r="I9" i="4"/>
  <c r="J9" i="4"/>
  <c r="G9" i="4"/>
  <c r="H9" i="4" s="1"/>
  <c r="K8" i="4"/>
  <c r="I8" i="4"/>
  <c r="J8" i="4"/>
  <c r="G8" i="4"/>
  <c r="H8" i="4" s="1"/>
  <c r="I8" i="3"/>
  <c r="J8" i="3"/>
  <c r="I9" i="3"/>
  <c r="J9" i="3" s="1"/>
  <c r="I10" i="3"/>
  <c r="J10" i="3"/>
  <c r="I11" i="3"/>
  <c r="J11" i="3" s="1"/>
  <c r="I12" i="3"/>
  <c r="J12" i="3"/>
  <c r="I13" i="3"/>
  <c r="J13" i="3" s="1"/>
  <c r="I14" i="3"/>
  <c r="J14" i="3"/>
  <c r="I15" i="3"/>
  <c r="J15" i="3" s="1"/>
  <c r="I16" i="3"/>
  <c r="J16" i="3"/>
  <c r="I17" i="3"/>
  <c r="J17" i="3" s="1"/>
  <c r="I18" i="3"/>
  <c r="J18" i="3"/>
  <c r="I19" i="3"/>
  <c r="J19" i="3" s="1"/>
  <c r="I20" i="3"/>
  <c r="J20" i="3"/>
  <c r="I21" i="3"/>
  <c r="J21" i="3" s="1"/>
  <c r="I7" i="3"/>
  <c r="J7" i="3"/>
  <c r="G8" i="3"/>
  <c r="H8" i="3" s="1"/>
  <c r="G9" i="3"/>
  <c r="H9" i="3"/>
  <c r="G10" i="3"/>
  <c r="H10" i="3" s="1"/>
  <c r="G11" i="3"/>
  <c r="H11" i="3"/>
  <c r="G12" i="3"/>
  <c r="H12" i="3" s="1"/>
  <c r="G13" i="3"/>
  <c r="H13" i="3"/>
  <c r="G14" i="3"/>
  <c r="H14" i="3" s="1"/>
  <c r="G15" i="3"/>
  <c r="H15" i="3"/>
  <c r="G16" i="3"/>
  <c r="H16" i="3" s="1"/>
  <c r="G17" i="3"/>
  <c r="H17" i="3"/>
  <c r="G18" i="3"/>
  <c r="H18" i="3" s="1"/>
  <c r="G19" i="3"/>
  <c r="H19" i="3"/>
  <c r="G20" i="3"/>
  <c r="H20" i="3" s="1"/>
  <c r="G21" i="3"/>
  <c r="H21" i="3"/>
  <c r="G7" i="3"/>
  <c r="H7" i="3" s="1"/>
  <c r="E8" i="3"/>
  <c r="F8" i="3"/>
  <c r="E9" i="3"/>
  <c r="F9" i="3" s="1"/>
  <c r="E10" i="3"/>
  <c r="F10" i="3"/>
  <c r="E11" i="3"/>
  <c r="F11" i="3" s="1"/>
  <c r="E12" i="3"/>
  <c r="F12" i="3"/>
  <c r="E13" i="3"/>
  <c r="F13" i="3" s="1"/>
  <c r="E14" i="3"/>
  <c r="F14" i="3"/>
  <c r="E15" i="3"/>
  <c r="F15" i="3" s="1"/>
  <c r="E16" i="3"/>
  <c r="F16" i="3"/>
  <c r="E17" i="3"/>
  <c r="F17" i="3" s="1"/>
  <c r="E18" i="3"/>
  <c r="F18" i="3"/>
  <c r="E19" i="3"/>
  <c r="F19" i="3" s="1"/>
  <c r="E20" i="3"/>
  <c r="F20" i="3"/>
  <c r="E21" i="3"/>
  <c r="F21" i="3" s="1"/>
  <c r="E7" i="3"/>
  <c r="F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7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7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8" i="2"/>
  <c r="E7" i="2"/>
  <c r="G14" i="1"/>
  <c r="H14" i="1"/>
  <c r="I10" i="1"/>
  <c r="J10" i="1" s="1"/>
  <c r="I11" i="1"/>
  <c r="J11" i="1"/>
  <c r="I12" i="1"/>
  <c r="J12" i="1" s="1"/>
  <c r="I13" i="1"/>
  <c r="J13" i="1"/>
  <c r="I14" i="1"/>
  <c r="J14" i="1" s="1"/>
  <c r="I15" i="1"/>
  <c r="J15" i="1"/>
  <c r="I16" i="1"/>
  <c r="J16" i="1" s="1"/>
  <c r="I17" i="1"/>
  <c r="J17" i="1"/>
  <c r="I18" i="1"/>
  <c r="J18" i="1" s="1"/>
  <c r="I19" i="1"/>
  <c r="J19" i="1"/>
  <c r="I20" i="1"/>
  <c r="J20" i="1" s="1"/>
  <c r="I21" i="1"/>
  <c r="J21" i="1"/>
  <c r="I22" i="1"/>
  <c r="J22" i="1" s="1"/>
  <c r="I23" i="1"/>
  <c r="J23" i="1"/>
  <c r="I9" i="1"/>
  <c r="J9" i="1" s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9" i="1"/>
  <c r="G10" i="1"/>
  <c r="H10" i="1"/>
  <c r="G11" i="1"/>
  <c r="H11" i="1" s="1"/>
  <c r="G12" i="1"/>
  <c r="H12" i="1"/>
  <c r="G13" i="1"/>
  <c r="H13" i="1" s="1"/>
  <c r="G15" i="1"/>
  <c r="H15" i="1"/>
  <c r="G16" i="1"/>
  <c r="H16" i="1" s="1"/>
  <c r="G17" i="1"/>
  <c r="H17" i="1"/>
  <c r="G18" i="1"/>
  <c r="H18" i="1" s="1"/>
  <c r="G19" i="1"/>
  <c r="H19" i="1"/>
  <c r="G20" i="1"/>
  <c r="H20" i="1" s="1"/>
  <c r="G21" i="1"/>
  <c r="H21" i="1"/>
  <c r="G22" i="1"/>
  <c r="H22" i="1" s="1"/>
  <c r="G23" i="1"/>
  <c r="H23" i="1"/>
  <c r="G9" i="1"/>
  <c r="H9" i="1" s="1"/>
  <c r="G17" i="8"/>
  <c r="H17" i="8"/>
  <c r="K16" i="5"/>
  <c r="B17" i="9"/>
  <c r="K17" i="9" s="1"/>
  <c r="K16" i="9"/>
  <c r="G17" i="9"/>
  <c r="H17" i="9" s="1"/>
  <c r="E17" i="9"/>
  <c r="F17" i="9" s="1"/>
  <c r="K16" i="17"/>
  <c r="E17" i="7"/>
  <c r="F17" i="7" s="1"/>
  <c r="E16" i="6"/>
  <c r="F16" i="6"/>
  <c r="K17" i="7"/>
  <c r="D17" i="7"/>
  <c r="G16" i="5"/>
  <c r="H16" i="5"/>
  <c r="D16" i="5"/>
  <c r="B17" i="5"/>
  <c r="E17" i="5" s="1"/>
  <c r="F17" i="5" s="1"/>
  <c r="I16" i="5"/>
  <c r="J16" i="5" s="1"/>
  <c r="E16" i="5"/>
  <c r="F16" i="5"/>
  <c r="B18" i="8"/>
  <c r="I17" i="8"/>
  <c r="J17" i="8"/>
  <c r="E17" i="8"/>
  <c r="F17" i="8" s="1"/>
  <c r="I16" i="7"/>
  <c r="J16" i="7"/>
  <c r="D16" i="16"/>
  <c r="G16" i="16"/>
  <c r="H16" i="16" s="1"/>
  <c r="I17" i="5"/>
  <c r="J17" i="5" s="1"/>
  <c r="G16" i="17"/>
  <c r="H16" i="17" s="1"/>
  <c r="G16" i="18"/>
  <c r="H16" i="18"/>
  <c r="K16" i="18"/>
  <c r="D16" i="18"/>
  <c r="D16" i="19"/>
  <c r="I16" i="20"/>
  <c r="D16" i="20"/>
  <c r="G16" i="20"/>
  <c r="H16" i="20"/>
  <c r="E16" i="21"/>
  <c r="F16" i="21" s="1"/>
  <c r="D16" i="21"/>
  <c r="F17" i="22"/>
  <c r="K17" i="22"/>
  <c r="I17" i="22"/>
  <c r="J17" i="22" s="1"/>
  <c r="G17" i="22"/>
  <c r="H17" i="22"/>
  <c r="G16" i="22"/>
  <c r="H16" i="22" s="1"/>
  <c r="I16" i="22"/>
  <c r="J16" i="22" s="1"/>
  <c r="K16" i="22"/>
  <c r="G16" i="6"/>
  <c r="H16" i="6" s="1"/>
  <c r="D16" i="6"/>
  <c r="K16" i="6"/>
  <c r="B17" i="6"/>
  <c r="I16" i="6"/>
  <c r="J16" i="6"/>
  <c r="B17" i="4"/>
  <c r="K16" i="4"/>
  <c r="E16" i="4"/>
  <c r="F16" i="4" s="1"/>
  <c r="D16" i="4"/>
  <c r="I16" i="4"/>
  <c r="J16" i="4"/>
  <c r="G16" i="4"/>
  <c r="H16" i="4" s="1"/>
  <c r="D17" i="5"/>
  <c r="B18" i="5"/>
  <c r="G17" i="7"/>
  <c r="H17" i="7" s="1"/>
  <c r="I17" i="7"/>
  <c r="J17" i="7"/>
  <c r="G17" i="5"/>
  <c r="H17" i="5" s="1"/>
  <c r="K17" i="5"/>
  <c r="K18" i="8"/>
  <c r="B18" i="7"/>
  <c r="D17" i="8"/>
  <c r="B17" i="20"/>
  <c r="E16" i="19"/>
  <c r="F16" i="19" s="1"/>
  <c r="B17" i="19"/>
  <c r="G16" i="19"/>
  <c r="H16" i="19"/>
  <c r="B17" i="21"/>
  <c r="G18" i="22"/>
  <c r="H18" i="22"/>
  <c r="F18" i="22"/>
  <c r="K18" i="22"/>
  <c r="I18" i="22"/>
  <c r="J18" i="22"/>
  <c r="K17" i="6"/>
  <c r="I17" i="6"/>
  <c r="J17" i="6" s="1"/>
  <c r="B18" i="6"/>
  <c r="E17" i="6"/>
  <c r="F17" i="6" s="1"/>
  <c r="D17" i="6"/>
  <c r="G17" i="6"/>
  <c r="H17" i="6" s="1"/>
  <c r="G17" i="4"/>
  <c r="H17" i="4"/>
  <c r="E17" i="4"/>
  <c r="F17" i="4" s="1"/>
  <c r="B18" i="4"/>
  <c r="K17" i="4"/>
  <c r="I17" i="4"/>
  <c r="J17" i="4" s="1"/>
  <c r="D17" i="4"/>
  <c r="G17" i="20"/>
  <c r="H17" i="20"/>
  <c r="K18" i="7"/>
  <c r="D18" i="7"/>
  <c r="E18" i="7"/>
  <c r="F18" i="7"/>
  <c r="G18" i="7"/>
  <c r="H18" i="7" s="1"/>
  <c r="I18" i="7"/>
  <c r="J18" i="7"/>
  <c r="B19" i="7"/>
  <c r="B18" i="21"/>
  <c r="D17" i="21"/>
  <c r="I17" i="21"/>
  <c r="E17" i="21"/>
  <c r="F17" i="21" s="1"/>
  <c r="G17" i="21"/>
  <c r="H17" i="21" s="1"/>
  <c r="I17" i="19"/>
  <c r="G17" i="19"/>
  <c r="H17" i="19"/>
  <c r="E17" i="19"/>
  <c r="F17" i="19" s="1"/>
  <c r="B18" i="19"/>
  <c r="D17" i="19"/>
  <c r="D18" i="5"/>
  <c r="K18" i="5"/>
  <c r="I18" i="5"/>
  <c r="J18" i="5"/>
  <c r="E18" i="5"/>
  <c r="F18" i="5" s="1"/>
  <c r="G18" i="5"/>
  <c r="H18" i="5"/>
  <c r="B19" i="5"/>
  <c r="D19" i="5" s="1"/>
  <c r="K19" i="5"/>
  <c r="G18" i="4"/>
  <c r="H18" i="4" s="1"/>
  <c r="K18" i="4"/>
  <c r="D18" i="4"/>
  <c r="E18" i="4"/>
  <c r="F18" i="4" s="1"/>
  <c r="B19" i="4"/>
  <c r="I18" i="4"/>
  <c r="J18" i="4" s="1"/>
  <c r="I18" i="21"/>
  <c r="E18" i="21"/>
  <c r="F18" i="21" s="1"/>
  <c r="G18" i="21"/>
  <c r="H18" i="21" s="1"/>
  <c r="D18" i="6"/>
  <c r="G18" i="6"/>
  <c r="H18" i="6" s="1"/>
  <c r="I18" i="6"/>
  <c r="J18" i="6" s="1"/>
  <c r="E18" i="19"/>
  <c r="F18" i="19"/>
  <c r="I18" i="19"/>
  <c r="G18" i="19"/>
  <c r="H18" i="19"/>
  <c r="D18" i="19"/>
  <c r="B19" i="19"/>
  <c r="E19" i="7"/>
  <c r="F19" i="7"/>
  <c r="K19" i="7"/>
  <c r="D19" i="7"/>
  <c r="I19" i="4"/>
  <c r="J19" i="4"/>
  <c r="E19" i="4"/>
  <c r="F19" i="4" s="1"/>
  <c r="E19" i="19"/>
  <c r="F19" i="19" s="1"/>
  <c r="I19" i="19"/>
  <c r="G19" i="19"/>
  <c r="H19" i="19" s="1"/>
  <c r="B20" i="19"/>
  <c r="D19" i="19"/>
  <c r="G20" i="19"/>
  <c r="H20" i="19" s="1"/>
  <c r="E20" i="19"/>
  <c r="F20" i="19"/>
  <c r="I20" i="19"/>
  <c r="B21" i="19"/>
  <c r="D20" i="19"/>
  <c r="E21" i="19"/>
  <c r="F21" i="19"/>
  <c r="G21" i="19"/>
  <c r="H21" i="19" s="1"/>
  <c r="I21" i="19"/>
  <c r="D21" i="19"/>
  <c r="B22" i="19"/>
  <c r="G22" i="19"/>
  <c r="H22" i="19"/>
  <c r="I22" i="19"/>
  <c r="E22" i="19"/>
  <c r="F22" i="19" s="1"/>
  <c r="D22" i="19"/>
  <c r="F16" i="23"/>
  <c r="D16" i="23"/>
  <c r="G16" i="23"/>
  <c r="H16" i="23"/>
  <c r="I16" i="23"/>
  <c r="J16" i="23" s="1"/>
  <c r="K17" i="23"/>
  <c r="I17" i="23"/>
  <c r="J17" i="23" s="1"/>
  <c r="G17" i="23"/>
  <c r="H17" i="23"/>
  <c r="F17" i="23"/>
  <c r="D17" i="23"/>
  <c r="K18" i="23"/>
  <c r="I18" i="23"/>
  <c r="J18" i="23"/>
  <c r="G18" i="23"/>
  <c r="H18" i="23"/>
  <c r="F18" i="23"/>
  <c r="D18" i="23"/>
  <c r="K19" i="23"/>
  <c r="I19" i="23"/>
  <c r="J19" i="23"/>
  <c r="G19" i="23"/>
  <c r="H19" i="23" s="1"/>
  <c r="F19" i="23"/>
  <c r="D19" i="23"/>
  <c r="K20" i="23"/>
  <c r="I20" i="23"/>
  <c r="J20" i="23"/>
  <c r="G20" i="23"/>
  <c r="H20" i="23"/>
  <c r="F20" i="23"/>
  <c r="D20" i="23"/>
  <c r="K21" i="23"/>
  <c r="I21" i="23"/>
  <c r="J21" i="23" s="1"/>
  <c r="G21" i="23"/>
  <c r="H21" i="23"/>
  <c r="F21" i="23"/>
  <c r="D21" i="23"/>
  <c r="K22" i="23"/>
  <c r="I22" i="23"/>
  <c r="J22" i="23"/>
  <c r="G22" i="23"/>
  <c r="H22" i="23" s="1"/>
  <c r="F22" i="23"/>
  <c r="D22" i="23"/>
  <c r="K12" i="28" l="1"/>
  <c r="I12" i="28"/>
  <c r="J12" i="28" s="1"/>
  <c r="G12" i="28"/>
  <c r="H12" i="28" s="1"/>
  <c r="F12" i="28"/>
  <c r="D12" i="28"/>
  <c r="B13" i="28"/>
  <c r="K10" i="27"/>
  <c r="I10" i="27"/>
  <c r="J10" i="27" s="1"/>
  <c r="G10" i="27"/>
  <c r="H10" i="27" s="1"/>
  <c r="F10" i="27"/>
  <c r="D10" i="27"/>
  <c r="I10" i="26"/>
  <c r="J10" i="26" s="1"/>
  <c r="G10" i="26"/>
  <c r="H10" i="26" s="1"/>
  <c r="F10" i="26"/>
  <c r="D10" i="26"/>
  <c r="K10" i="26"/>
  <c r="I10" i="25"/>
  <c r="J10" i="25" s="1"/>
  <c r="D10" i="25"/>
  <c r="B11" i="25"/>
  <c r="K10" i="25"/>
  <c r="G10" i="25"/>
  <c r="H10" i="25" s="1"/>
  <c r="F10" i="25"/>
  <c r="I17" i="20"/>
  <c r="D17" i="20"/>
  <c r="B19" i="21"/>
  <c r="D18" i="21"/>
  <c r="E17" i="20"/>
  <c r="F17" i="20" s="1"/>
  <c r="I19" i="5"/>
  <c r="J19" i="5" s="1"/>
  <c r="G19" i="5"/>
  <c r="H19" i="5" s="1"/>
  <c r="B19" i="8"/>
  <c r="G18" i="8"/>
  <c r="H18" i="8" s="1"/>
  <c r="E18" i="8"/>
  <c r="F18" i="8" s="1"/>
  <c r="D18" i="8"/>
  <c r="I18" i="8"/>
  <c r="J18" i="8" s="1"/>
  <c r="E19" i="5"/>
  <c r="F19" i="5" s="1"/>
  <c r="G19" i="4"/>
  <c r="H19" i="4" s="1"/>
  <c r="D19" i="4"/>
  <c r="B20" i="4"/>
  <c r="K19" i="4"/>
  <c r="B20" i="5"/>
  <c r="G19" i="7"/>
  <c r="H19" i="7" s="1"/>
  <c r="B20" i="7"/>
  <c r="I19" i="7"/>
  <c r="J19" i="7" s="1"/>
  <c r="B18" i="20"/>
  <c r="B19" i="6"/>
  <c r="K18" i="6"/>
  <c r="E18" i="6"/>
  <c r="F18" i="6" s="1"/>
  <c r="I17" i="9"/>
  <c r="J17" i="9" s="1"/>
  <c r="D17" i="9"/>
  <c r="G16" i="8"/>
  <c r="H16" i="8" s="1"/>
  <c r="D16" i="8"/>
  <c r="I16" i="8"/>
  <c r="J16" i="8" s="1"/>
  <c r="K16" i="16"/>
  <c r="I16" i="16"/>
  <c r="J16" i="16" s="1"/>
  <c r="B17" i="16"/>
  <c r="E16" i="16"/>
  <c r="F16" i="16" s="1"/>
  <c r="I16" i="18"/>
  <c r="J16" i="18" s="1"/>
  <c r="E16" i="18"/>
  <c r="F16" i="18" s="1"/>
  <c r="B17" i="18"/>
  <c r="B18" i="9"/>
  <c r="K16" i="8"/>
  <c r="D16" i="9"/>
  <c r="I16" i="17"/>
  <c r="J16" i="17" s="1"/>
  <c r="B17" i="17"/>
  <c r="D17" i="22"/>
  <c r="B19" i="22"/>
  <c r="K13" i="28" l="1"/>
  <c r="D13" i="28"/>
  <c r="I13" i="28"/>
  <c r="J13" i="28" s="1"/>
  <c r="F13" i="28"/>
  <c r="B14" i="28"/>
  <c r="G13" i="28"/>
  <c r="H13" i="28" s="1"/>
  <c r="K11" i="27"/>
  <c r="I11" i="27"/>
  <c r="J11" i="27" s="1"/>
  <c r="G11" i="27"/>
  <c r="H11" i="27" s="1"/>
  <c r="F11" i="27"/>
  <c r="D11" i="27"/>
  <c r="I11" i="26"/>
  <c r="J11" i="26" s="1"/>
  <c r="F11" i="26"/>
  <c r="G11" i="26"/>
  <c r="H11" i="26" s="1"/>
  <c r="D11" i="26"/>
  <c r="K11" i="26"/>
  <c r="I11" i="25"/>
  <c r="J11" i="25" s="1"/>
  <c r="D11" i="25"/>
  <c r="B12" i="25"/>
  <c r="K11" i="25"/>
  <c r="G11" i="25"/>
  <c r="H11" i="25" s="1"/>
  <c r="F11" i="25"/>
  <c r="D19" i="22"/>
  <c r="B20" i="22"/>
  <c r="I19" i="22"/>
  <c r="J19" i="22" s="1"/>
  <c r="G19" i="22"/>
  <c r="H19" i="22" s="1"/>
  <c r="F19" i="22"/>
  <c r="K19" i="22"/>
  <c r="G19" i="6"/>
  <c r="H19" i="6" s="1"/>
  <c r="D19" i="6"/>
  <c r="I19" i="6"/>
  <c r="J19" i="6" s="1"/>
  <c r="E19" i="6"/>
  <c r="F19" i="6" s="1"/>
  <c r="B20" i="6"/>
  <c r="K19" i="6"/>
  <c r="D19" i="21"/>
  <c r="G19" i="21"/>
  <c r="H19" i="21" s="1"/>
  <c r="I19" i="21"/>
  <c r="E19" i="21"/>
  <c r="F19" i="21" s="1"/>
  <c r="B20" i="21"/>
  <c r="D20" i="7"/>
  <c r="K20" i="7"/>
  <c r="I20" i="7"/>
  <c r="J20" i="7" s="1"/>
  <c r="G20" i="7"/>
  <c r="H20" i="7" s="1"/>
  <c r="B21" i="7"/>
  <c r="E20" i="7"/>
  <c r="F20" i="7" s="1"/>
  <c r="K20" i="4"/>
  <c r="I20" i="4"/>
  <c r="J20" i="4" s="1"/>
  <c r="E20" i="4"/>
  <c r="F20" i="4" s="1"/>
  <c r="D20" i="4"/>
  <c r="B21" i="4"/>
  <c r="G20" i="4"/>
  <c r="H20" i="4" s="1"/>
  <c r="B18" i="17"/>
  <c r="E17" i="17"/>
  <c r="F17" i="17" s="1"/>
  <c r="K17" i="17"/>
  <c r="I17" i="17"/>
  <c r="J17" i="17" s="1"/>
  <c r="G17" i="17"/>
  <c r="H17" i="17" s="1"/>
  <c r="D17" i="17"/>
  <c r="B21" i="5"/>
  <c r="E20" i="5"/>
  <c r="F20" i="5" s="1"/>
  <c r="I20" i="5"/>
  <c r="J20" i="5" s="1"/>
  <c r="G20" i="5"/>
  <c r="H20" i="5" s="1"/>
  <c r="K20" i="5"/>
  <c r="D20" i="5"/>
  <c r="D19" i="8"/>
  <c r="E19" i="8"/>
  <c r="F19" i="8" s="1"/>
  <c r="K19" i="8"/>
  <c r="B20" i="8"/>
  <c r="G19" i="8"/>
  <c r="H19" i="8" s="1"/>
  <c r="I19" i="8"/>
  <c r="J19" i="8" s="1"/>
  <c r="K18" i="9"/>
  <c r="B19" i="9"/>
  <c r="E18" i="9"/>
  <c r="F18" i="9" s="1"/>
  <c r="G18" i="9"/>
  <c r="H18" i="9" s="1"/>
  <c r="I18" i="9"/>
  <c r="J18" i="9" s="1"/>
  <c r="D18" i="9"/>
  <c r="B19" i="20"/>
  <c r="G18" i="20"/>
  <c r="H18" i="20" s="1"/>
  <c r="I18" i="20"/>
  <c r="D18" i="20"/>
  <c r="E18" i="20"/>
  <c r="F18" i="20" s="1"/>
  <c r="G17" i="18"/>
  <c r="H17" i="18" s="1"/>
  <c r="E17" i="18"/>
  <c r="F17" i="18" s="1"/>
  <c r="I17" i="18"/>
  <c r="J17" i="18" s="1"/>
  <c r="B18" i="18"/>
  <c r="K17" i="18"/>
  <c r="D17" i="18"/>
  <c r="G17" i="16"/>
  <c r="H17" i="16" s="1"/>
  <c r="D17" i="16"/>
  <c r="I17" i="16"/>
  <c r="J17" i="16" s="1"/>
  <c r="B18" i="16"/>
  <c r="E17" i="16"/>
  <c r="F17" i="16" s="1"/>
  <c r="K17" i="16"/>
  <c r="K14" i="28" l="1"/>
  <c r="D14" i="28"/>
  <c r="B15" i="28"/>
  <c r="F14" i="28"/>
  <c r="I14" i="28"/>
  <c r="J14" i="28" s="1"/>
  <c r="G14" i="28"/>
  <c r="H14" i="28" s="1"/>
  <c r="K12" i="27"/>
  <c r="I12" i="27"/>
  <c r="J12" i="27" s="1"/>
  <c r="G12" i="27"/>
  <c r="H12" i="27" s="1"/>
  <c r="F12" i="27"/>
  <c r="D12" i="27"/>
  <c r="I12" i="26"/>
  <c r="J12" i="26" s="1"/>
  <c r="F12" i="26"/>
  <c r="G12" i="26"/>
  <c r="H12" i="26" s="1"/>
  <c r="D12" i="26"/>
  <c r="K12" i="26"/>
  <c r="I12" i="25"/>
  <c r="J12" i="25" s="1"/>
  <c r="D12" i="25"/>
  <c r="B13" i="25"/>
  <c r="K12" i="25"/>
  <c r="G12" i="25"/>
  <c r="H12" i="25" s="1"/>
  <c r="F12" i="25"/>
  <c r="G21" i="5"/>
  <c r="H21" i="5" s="1"/>
  <c r="I21" i="5"/>
  <c r="J21" i="5" s="1"/>
  <c r="K21" i="5"/>
  <c r="E21" i="5"/>
  <c r="F21" i="5" s="1"/>
  <c r="B22" i="5"/>
  <c r="D21" i="5"/>
  <c r="D20" i="6"/>
  <c r="B21" i="6"/>
  <c r="K20" i="6"/>
  <c r="I20" i="6"/>
  <c r="J20" i="6" s="1"/>
  <c r="G20" i="6"/>
  <c r="H20" i="6" s="1"/>
  <c r="E20" i="6"/>
  <c r="F20" i="6" s="1"/>
  <c r="D21" i="4"/>
  <c r="G21" i="4"/>
  <c r="H21" i="4" s="1"/>
  <c r="B22" i="4"/>
  <c r="K21" i="4"/>
  <c r="E21" i="4"/>
  <c r="F21" i="4" s="1"/>
  <c r="I21" i="4"/>
  <c r="J21" i="4" s="1"/>
  <c r="K18" i="17"/>
  <c r="D18" i="17"/>
  <c r="I18" i="17"/>
  <c r="J18" i="17" s="1"/>
  <c r="G18" i="17"/>
  <c r="H18" i="17" s="1"/>
  <c r="B19" i="17"/>
  <c r="E18" i="17"/>
  <c r="F18" i="17" s="1"/>
  <c r="G21" i="7"/>
  <c r="H21" i="7" s="1"/>
  <c r="I21" i="7"/>
  <c r="J21" i="7" s="1"/>
  <c r="K21" i="7"/>
  <c r="B22" i="7"/>
  <c r="D21" i="7"/>
  <c r="E21" i="7"/>
  <c r="F21" i="7" s="1"/>
  <c r="D20" i="22"/>
  <c r="B21" i="22"/>
  <c r="K20" i="22"/>
  <c r="G20" i="22"/>
  <c r="H20" i="22" s="1"/>
  <c r="F20" i="22"/>
  <c r="I20" i="22"/>
  <c r="J20" i="22" s="1"/>
  <c r="G18" i="16"/>
  <c r="H18" i="16" s="1"/>
  <c r="D18" i="16"/>
  <c r="E18" i="16"/>
  <c r="F18" i="16" s="1"/>
  <c r="B19" i="16"/>
  <c r="I18" i="16"/>
  <c r="J18" i="16" s="1"/>
  <c r="K18" i="16"/>
  <c r="B19" i="18"/>
  <c r="I18" i="18"/>
  <c r="J18" i="18" s="1"/>
  <c r="D18" i="18"/>
  <c r="G18" i="18"/>
  <c r="H18" i="18" s="1"/>
  <c r="E18" i="18"/>
  <c r="F18" i="18" s="1"/>
  <c r="K18" i="18"/>
  <c r="B20" i="20"/>
  <c r="I19" i="20"/>
  <c r="G19" i="20"/>
  <c r="H19" i="20" s="1"/>
  <c r="D19" i="20"/>
  <c r="E19" i="20"/>
  <c r="F19" i="20" s="1"/>
  <c r="G19" i="9"/>
  <c r="H19" i="9" s="1"/>
  <c r="I19" i="9"/>
  <c r="J19" i="9" s="1"/>
  <c r="K19" i="9"/>
  <c r="D19" i="9"/>
  <c r="B20" i="9"/>
  <c r="E19" i="9"/>
  <c r="F19" i="9" s="1"/>
  <c r="K20" i="8"/>
  <c r="D20" i="8"/>
  <c r="B21" i="8"/>
  <c r="G20" i="8"/>
  <c r="H20" i="8" s="1"/>
  <c r="I20" i="8"/>
  <c r="J20" i="8" s="1"/>
  <c r="E20" i="8"/>
  <c r="F20" i="8" s="1"/>
  <c r="B21" i="21"/>
  <c r="I20" i="21"/>
  <c r="D20" i="21"/>
  <c r="G20" i="21"/>
  <c r="H20" i="21" s="1"/>
  <c r="E20" i="21"/>
  <c r="F20" i="21" s="1"/>
  <c r="K15" i="28" l="1"/>
  <c r="F15" i="28"/>
  <c r="B16" i="28"/>
  <c r="I15" i="28"/>
  <c r="J15" i="28" s="1"/>
  <c r="D15" i="28"/>
  <c r="G15" i="28"/>
  <c r="H15" i="28" s="1"/>
  <c r="K13" i="27"/>
  <c r="I13" i="27"/>
  <c r="J13" i="27" s="1"/>
  <c r="G13" i="27"/>
  <c r="H13" i="27" s="1"/>
  <c r="F13" i="27"/>
  <c r="D13" i="27"/>
  <c r="I13" i="26"/>
  <c r="J13" i="26" s="1"/>
  <c r="G13" i="26"/>
  <c r="H13" i="26" s="1"/>
  <c r="F13" i="26"/>
  <c r="D13" i="26"/>
  <c r="K13" i="26"/>
  <c r="I13" i="25"/>
  <c r="J13" i="25" s="1"/>
  <c r="D13" i="25"/>
  <c r="B14" i="25"/>
  <c r="K13" i="25"/>
  <c r="G13" i="25"/>
  <c r="H13" i="25" s="1"/>
  <c r="F13" i="25"/>
  <c r="B22" i="22"/>
  <c r="D21" i="22"/>
  <c r="G21" i="22"/>
  <c r="H21" i="22" s="1"/>
  <c r="I21" i="22"/>
  <c r="J21" i="22" s="1"/>
  <c r="K21" i="22"/>
  <c r="F21" i="22"/>
  <c r="E19" i="18"/>
  <c r="F19" i="18" s="1"/>
  <c r="G19" i="18"/>
  <c r="H19" i="18" s="1"/>
  <c r="B20" i="18"/>
  <c r="I19" i="18"/>
  <c r="J19" i="18" s="1"/>
  <c r="K19" i="18"/>
  <c r="D19" i="18"/>
  <c r="B20" i="17"/>
  <c r="I19" i="17"/>
  <c r="J19" i="17" s="1"/>
  <c r="E19" i="17"/>
  <c r="F19" i="17" s="1"/>
  <c r="K19" i="17"/>
  <c r="G19" i="17"/>
  <c r="H19" i="17" s="1"/>
  <c r="D19" i="17"/>
  <c r="G22" i="4"/>
  <c r="H22" i="4" s="1"/>
  <c r="I22" i="4"/>
  <c r="J22" i="4" s="1"/>
  <c r="D22" i="4"/>
  <c r="K22" i="4"/>
  <c r="E22" i="4"/>
  <c r="F22" i="4" s="1"/>
  <c r="B20" i="16"/>
  <c r="K19" i="16"/>
  <c r="G19" i="16"/>
  <c r="H19" i="16" s="1"/>
  <c r="E19" i="16"/>
  <c r="F19" i="16" s="1"/>
  <c r="I19" i="16"/>
  <c r="J19" i="16" s="1"/>
  <c r="D19" i="16"/>
  <c r="D22" i="7"/>
  <c r="E22" i="7"/>
  <c r="F22" i="7" s="1"/>
  <c r="K22" i="7"/>
  <c r="G22" i="7"/>
  <c r="H22" i="7" s="1"/>
  <c r="I22" i="7"/>
  <c r="J22" i="7" s="1"/>
  <c r="I21" i="8"/>
  <c r="J21" i="8" s="1"/>
  <c r="K21" i="8"/>
  <c r="D21" i="8"/>
  <c r="G21" i="8"/>
  <c r="H21" i="8" s="1"/>
  <c r="E21" i="8"/>
  <c r="F21" i="8" s="1"/>
  <c r="B22" i="8"/>
  <c r="I21" i="6"/>
  <c r="J21" i="6" s="1"/>
  <c r="B22" i="6"/>
  <c r="D21" i="6"/>
  <c r="G21" i="6"/>
  <c r="H21" i="6" s="1"/>
  <c r="K21" i="6"/>
  <c r="E21" i="6"/>
  <c r="F21" i="6" s="1"/>
  <c r="D21" i="21"/>
  <c r="G21" i="21"/>
  <c r="H21" i="21" s="1"/>
  <c r="E21" i="21"/>
  <c r="F21" i="21" s="1"/>
  <c r="I21" i="21"/>
  <c r="B22" i="21"/>
  <c r="B21" i="9"/>
  <c r="K20" i="9"/>
  <c r="E20" i="9"/>
  <c r="F20" i="9" s="1"/>
  <c r="G20" i="9"/>
  <c r="H20" i="9" s="1"/>
  <c r="D20" i="9"/>
  <c r="I20" i="9"/>
  <c r="J20" i="9" s="1"/>
  <c r="B21" i="20"/>
  <c r="I20" i="20"/>
  <c r="D20" i="20"/>
  <c r="G20" i="20"/>
  <c r="H20" i="20" s="1"/>
  <c r="E20" i="20"/>
  <c r="F20" i="20" s="1"/>
  <c r="K22" i="5"/>
  <c r="E22" i="5"/>
  <c r="F22" i="5" s="1"/>
  <c r="I22" i="5"/>
  <c r="J22" i="5" s="1"/>
  <c r="D22" i="5"/>
  <c r="G22" i="5"/>
  <c r="H22" i="5" s="1"/>
  <c r="K16" i="28" l="1"/>
  <c r="D16" i="28"/>
  <c r="I16" i="28"/>
  <c r="J16" i="28" s="1"/>
  <c r="B17" i="28"/>
  <c r="F16" i="28"/>
  <c r="G16" i="28"/>
  <c r="H16" i="28" s="1"/>
  <c r="K14" i="27"/>
  <c r="I14" i="27"/>
  <c r="J14" i="27" s="1"/>
  <c r="G14" i="27"/>
  <c r="H14" i="27" s="1"/>
  <c r="F14" i="27"/>
  <c r="D14" i="27"/>
  <c r="I14" i="26"/>
  <c r="J14" i="26" s="1"/>
  <c r="F14" i="26"/>
  <c r="G14" i="26"/>
  <c r="H14" i="26" s="1"/>
  <c r="D14" i="26"/>
  <c r="K14" i="26"/>
  <c r="I14" i="25"/>
  <c r="J14" i="25" s="1"/>
  <c r="D14" i="25"/>
  <c r="B15" i="25"/>
  <c r="K14" i="25"/>
  <c r="G14" i="25"/>
  <c r="H14" i="25" s="1"/>
  <c r="F14" i="25"/>
  <c r="B21" i="16"/>
  <c r="E20" i="16"/>
  <c r="F20" i="16" s="1"/>
  <c r="I20" i="16"/>
  <c r="J20" i="16" s="1"/>
  <c r="K20" i="16"/>
  <c r="G20" i="16"/>
  <c r="H20" i="16" s="1"/>
  <c r="D20" i="16"/>
  <c r="I22" i="21"/>
  <c r="G22" i="21"/>
  <c r="H22" i="21" s="1"/>
  <c r="E22" i="21"/>
  <c r="F22" i="21" s="1"/>
  <c r="D22" i="21"/>
  <c r="E21" i="9"/>
  <c r="F21" i="9" s="1"/>
  <c r="G21" i="9"/>
  <c r="H21" i="9" s="1"/>
  <c r="B22" i="9"/>
  <c r="D21" i="9"/>
  <c r="K21" i="9"/>
  <c r="I21" i="9"/>
  <c r="J21" i="9" s="1"/>
  <c r="I21" i="20"/>
  <c r="E21" i="20"/>
  <c r="F21" i="20" s="1"/>
  <c r="D21" i="20"/>
  <c r="B22" i="20"/>
  <c r="G21" i="20"/>
  <c r="H21" i="20" s="1"/>
  <c r="D22" i="6"/>
  <c r="G22" i="6"/>
  <c r="H22" i="6" s="1"/>
  <c r="I22" i="6"/>
  <c r="J22" i="6" s="1"/>
  <c r="K22" i="6"/>
  <c r="E22" i="6"/>
  <c r="F22" i="6" s="1"/>
  <c r="K22" i="8"/>
  <c r="G22" i="8"/>
  <c r="H22" i="8" s="1"/>
  <c r="I22" i="8"/>
  <c r="J22" i="8" s="1"/>
  <c r="E22" i="8"/>
  <c r="F22" i="8" s="1"/>
  <c r="D22" i="8"/>
  <c r="I20" i="17"/>
  <c r="J20" i="17" s="1"/>
  <c r="B21" i="17"/>
  <c r="G20" i="17"/>
  <c r="H20" i="17" s="1"/>
  <c r="K20" i="17"/>
  <c r="E20" i="17"/>
  <c r="F20" i="17" s="1"/>
  <c r="D20" i="17"/>
  <c r="E20" i="18"/>
  <c r="F20" i="18" s="1"/>
  <c r="I20" i="18"/>
  <c r="J20" i="18" s="1"/>
  <c r="B21" i="18"/>
  <c r="G20" i="18"/>
  <c r="H20" i="18" s="1"/>
  <c r="D20" i="18"/>
  <c r="K20" i="18"/>
  <c r="D22" i="22"/>
  <c r="K22" i="22"/>
  <c r="G22" i="22"/>
  <c r="H22" i="22" s="1"/>
  <c r="I22" i="22"/>
  <c r="J22" i="22" s="1"/>
  <c r="F22" i="22"/>
  <c r="K17" i="28" l="1"/>
  <c r="I17" i="28"/>
  <c r="J17" i="28" s="1"/>
  <c r="F17" i="28"/>
  <c r="B18" i="28"/>
  <c r="G17" i="28"/>
  <c r="H17" i="28" s="1"/>
  <c r="D17" i="28"/>
  <c r="K15" i="27"/>
  <c r="I15" i="27"/>
  <c r="J15" i="27" s="1"/>
  <c r="G15" i="27"/>
  <c r="H15" i="27" s="1"/>
  <c r="F15" i="27"/>
  <c r="D15" i="27"/>
  <c r="I15" i="26"/>
  <c r="J15" i="26" s="1"/>
  <c r="G15" i="26"/>
  <c r="H15" i="26" s="1"/>
  <c r="F15" i="26"/>
  <c r="D15" i="26"/>
  <c r="K15" i="26"/>
  <c r="I15" i="25"/>
  <c r="J15" i="25" s="1"/>
  <c r="D15" i="25"/>
  <c r="B16" i="25"/>
  <c r="K15" i="25"/>
  <c r="G15" i="25"/>
  <c r="H15" i="25" s="1"/>
  <c r="F15" i="25"/>
  <c r="I22" i="20"/>
  <c r="G22" i="20"/>
  <c r="H22" i="20" s="1"/>
  <c r="D22" i="20"/>
  <c r="E22" i="20"/>
  <c r="F22" i="20" s="1"/>
  <c r="G21" i="18"/>
  <c r="H21" i="18" s="1"/>
  <c r="I21" i="18"/>
  <c r="J21" i="18" s="1"/>
  <c r="B22" i="18"/>
  <c r="K21" i="18"/>
  <c r="E21" i="18"/>
  <c r="F21" i="18" s="1"/>
  <c r="D21" i="18"/>
  <c r="E21" i="17"/>
  <c r="F21" i="17" s="1"/>
  <c r="I21" i="17"/>
  <c r="J21" i="17" s="1"/>
  <c r="G21" i="17"/>
  <c r="H21" i="17" s="1"/>
  <c r="K21" i="17"/>
  <c r="B22" i="17"/>
  <c r="D21" i="17"/>
  <c r="I22" i="9"/>
  <c r="J22" i="9" s="1"/>
  <c r="E22" i="9"/>
  <c r="F22" i="9" s="1"/>
  <c r="K22" i="9"/>
  <c r="D22" i="9"/>
  <c r="G22" i="9"/>
  <c r="H22" i="9" s="1"/>
  <c r="I21" i="16"/>
  <c r="J21" i="16" s="1"/>
  <c r="B22" i="16"/>
  <c r="K21" i="16"/>
  <c r="G21" i="16"/>
  <c r="H21" i="16" s="1"/>
  <c r="E21" i="16"/>
  <c r="F21" i="16" s="1"/>
  <c r="D21" i="16"/>
  <c r="K18" i="28" l="1"/>
  <c r="D18" i="28"/>
  <c r="F18" i="28"/>
  <c r="I18" i="28"/>
  <c r="J18" i="28" s="1"/>
  <c r="B19" i="28"/>
  <c r="G18" i="28"/>
  <c r="H18" i="28" s="1"/>
  <c r="K16" i="27"/>
  <c r="I16" i="27"/>
  <c r="J16" i="27" s="1"/>
  <c r="G16" i="27"/>
  <c r="H16" i="27" s="1"/>
  <c r="F16" i="27"/>
  <c r="D16" i="27"/>
  <c r="I16" i="26"/>
  <c r="J16" i="26" s="1"/>
  <c r="F16" i="26"/>
  <c r="G16" i="26"/>
  <c r="H16" i="26" s="1"/>
  <c r="D16" i="26"/>
  <c r="K16" i="26"/>
  <c r="I16" i="25"/>
  <c r="J16" i="25" s="1"/>
  <c r="D16" i="25"/>
  <c r="B17" i="25"/>
  <c r="K16" i="25"/>
  <c r="G16" i="25"/>
  <c r="H16" i="25" s="1"/>
  <c r="F16" i="25"/>
  <c r="D22" i="16"/>
  <c r="I22" i="16"/>
  <c r="J22" i="16" s="1"/>
  <c r="E22" i="16"/>
  <c r="F22" i="16" s="1"/>
  <c r="G22" i="16"/>
  <c r="H22" i="16" s="1"/>
  <c r="K22" i="16"/>
  <c r="G22" i="17"/>
  <c r="H22" i="17" s="1"/>
  <c r="K22" i="17"/>
  <c r="D22" i="17"/>
  <c r="I22" i="17"/>
  <c r="J22" i="17" s="1"/>
  <c r="E22" i="17"/>
  <c r="F22" i="17" s="1"/>
  <c r="K22" i="18"/>
  <c r="D22" i="18"/>
  <c r="G22" i="18"/>
  <c r="H22" i="18" s="1"/>
  <c r="I22" i="18"/>
  <c r="J22" i="18" s="1"/>
  <c r="E22" i="18"/>
  <c r="F22" i="18" s="1"/>
  <c r="K19" i="28" l="1"/>
  <c r="F19" i="28"/>
  <c r="B20" i="28"/>
  <c r="I19" i="28"/>
  <c r="J19" i="28" s="1"/>
  <c r="D19" i="28"/>
  <c r="G19" i="28"/>
  <c r="H19" i="28" s="1"/>
  <c r="K17" i="27"/>
  <c r="I17" i="27"/>
  <c r="J17" i="27" s="1"/>
  <c r="G17" i="27"/>
  <c r="H17" i="27" s="1"/>
  <c r="F17" i="27"/>
  <c r="D17" i="27"/>
  <c r="I17" i="26"/>
  <c r="J17" i="26" s="1"/>
  <c r="G17" i="26"/>
  <c r="H17" i="26" s="1"/>
  <c r="F17" i="26"/>
  <c r="D17" i="26"/>
  <c r="K17" i="26"/>
  <c r="I17" i="25"/>
  <c r="J17" i="25" s="1"/>
  <c r="D17" i="25"/>
  <c r="B18" i="25"/>
  <c r="K17" i="25"/>
  <c r="G17" i="25"/>
  <c r="H17" i="25" s="1"/>
  <c r="F17" i="25"/>
  <c r="K20" i="28" l="1"/>
  <c r="I20" i="28"/>
  <c r="J20" i="28" s="1"/>
  <c r="F20" i="28"/>
  <c r="B21" i="28"/>
  <c r="G20" i="28"/>
  <c r="H20" i="28" s="1"/>
  <c r="D20" i="28"/>
  <c r="K18" i="27"/>
  <c r="I18" i="27"/>
  <c r="J18" i="27" s="1"/>
  <c r="G18" i="27"/>
  <c r="H18" i="27" s="1"/>
  <c r="F18" i="27"/>
  <c r="D18" i="27"/>
  <c r="I18" i="26"/>
  <c r="J18" i="26" s="1"/>
  <c r="G18" i="26"/>
  <c r="H18" i="26" s="1"/>
  <c r="F18" i="26"/>
  <c r="D18" i="26"/>
  <c r="K18" i="26"/>
  <c r="I18" i="25"/>
  <c r="J18" i="25" s="1"/>
  <c r="D18" i="25"/>
  <c r="B19" i="25"/>
  <c r="K18" i="25"/>
  <c r="G18" i="25"/>
  <c r="H18" i="25" s="1"/>
  <c r="F18" i="25"/>
  <c r="K21" i="28" l="1"/>
  <c r="I21" i="28"/>
  <c r="J21" i="28" s="1"/>
  <c r="D21" i="28"/>
  <c r="F21" i="28"/>
  <c r="G21" i="28"/>
  <c r="H21" i="28" s="1"/>
  <c r="B22" i="28"/>
  <c r="K19" i="27"/>
  <c r="I19" i="27"/>
  <c r="J19" i="27" s="1"/>
  <c r="G19" i="27"/>
  <c r="H19" i="27" s="1"/>
  <c r="F19" i="27"/>
  <c r="D19" i="27"/>
  <c r="I19" i="26"/>
  <c r="J19" i="26" s="1"/>
  <c r="F19" i="26"/>
  <c r="G19" i="26"/>
  <c r="H19" i="26" s="1"/>
  <c r="D19" i="26"/>
  <c r="K19" i="26"/>
  <c r="I19" i="25"/>
  <c r="J19" i="25" s="1"/>
  <c r="D19" i="25"/>
  <c r="B20" i="25"/>
  <c r="K19" i="25"/>
  <c r="G19" i="25"/>
  <c r="H19" i="25" s="1"/>
  <c r="F19" i="25"/>
  <c r="K22" i="28" l="1"/>
  <c r="D22" i="28"/>
  <c r="I22" i="28"/>
  <c r="J22" i="28" s="1"/>
  <c r="G22" i="28"/>
  <c r="H22" i="28" s="1"/>
  <c r="F22" i="28"/>
  <c r="K20" i="27"/>
  <c r="I20" i="27"/>
  <c r="J20" i="27" s="1"/>
  <c r="G20" i="27"/>
  <c r="H20" i="27" s="1"/>
  <c r="F20" i="27"/>
  <c r="D20" i="27"/>
  <c r="I20" i="26"/>
  <c r="J20" i="26" s="1"/>
  <c r="F20" i="26"/>
  <c r="G20" i="26"/>
  <c r="H20" i="26" s="1"/>
  <c r="D20" i="26"/>
  <c r="K20" i="26"/>
  <c r="I20" i="25"/>
  <c r="J20" i="25" s="1"/>
  <c r="D20" i="25"/>
  <c r="B21" i="25"/>
  <c r="K20" i="25"/>
  <c r="G20" i="25"/>
  <c r="H20" i="25" s="1"/>
  <c r="F20" i="25"/>
  <c r="K21" i="27" l="1"/>
  <c r="I21" i="27"/>
  <c r="J21" i="27" s="1"/>
  <c r="G21" i="27"/>
  <c r="H21" i="27" s="1"/>
  <c r="F21" i="27"/>
  <c r="D21" i="27"/>
  <c r="I21" i="26"/>
  <c r="J21" i="26" s="1"/>
  <c r="G21" i="26"/>
  <c r="H21" i="26" s="1"/>
  <c r="F21" i="26"/>
  <c r="D21" i="26"/>
  <c r="K21" i="26"/>
  <c r="I21" i="25"/>
  <c r="J21" i="25" s="1"/>
  <c r="D21" i="25"/>
  <c r="B22" i="25"/>
  <c r="K21" i="25"/>
  <c r="G21" i="25"/>
  <c r="H21" i="25" s="1"/>
  <c r="F21" i="25"/>
  <c r="K22" i="27" l="1"/>
  <c r="I22" i="27"/>
  <c r="J22" i="27" s="1"/>
  <c r="G22" i="27"/>
  <c r="H22" i="27" s="1"/>
  <c r="F22" i="27"/>
  <c r="D22" i="27"/>
  <c r="K22" i="26"/>
  <c r="I22" i="26"/>
  <c r="J22" i="26" s="1"/>
  <c r="G22" i="26"/>
  <c r="H22" i="26" s="1"/>
  <c r="F22" i="26"/>
  <c r="D22" i="26"/>
  <c r="K22" i="25"/>
  <c r="I22" i="25"/>
  <c r="J22" i="25" s="1"/>
  <c r="D22" i="25"/>
  <c r="G22" i="25"/>
  <c r="H22" i="25" s="1"/>
  <c r="F22" i="25"/>
</calcChain>
</file>

<file path=xl/sharedStrings.xml><?xml version="1.0" encoding="utf-8"?>
<sst xmlns="http://schemas.openxmlformats.org/spreadsheetml/2006/main" count="559" uniqueCount="75">
  <si>
    <t>2002 HCAP AND CHARITY GUIDELINES</t>
  </si>
  <si>
    <t>ANNUAL INCOME</t>
  </si>
  <si>
    <t>HCAP</t>
  </si>
  <si>
    <t>Charity</t>
  </si>
  <si>
    <t>Family Size</t>
  </si>
  <si>
    <t>100% FPL</t>
  </si>
  <si>
    <t>101% - 200% FPL</t>
  </si>
  <si>
    <t>201% - 267% FPL</t>
  </si>
  <si>
    <t>268% - 334% FPL</t>
  </si>
  <si>
    <t>335% - 400% FPL</t>
  </si>
  <si>
    <t>100% Discount</t>
  </si>
  <si>
    <t>75% Discount</t>
  </si>
  <si>
    <t>50% Discount</t>
  </si>
  <si>
    <t>25% Discount</t>
  </si>
  <si>
    <t>2003 HCAP AND CHARITY GUIDELINES</t>
  </si>
  <si>
    <t>CHARITY DISCOUNT WORKSHEET - BASED ON 2004 FEDERAL INCOME GUIDELINES</t>
  </si>
  <si>
    <t>PRE 1/1/05</t>
  </si>
  <si>
    <t>EFF 1/1/05</t>
  </si>
  <si>
    <t xml:space="preserve">     100% Discount</t>
  </si>
  <si>
    <t xml:space="preserve">       75% Discount</t>
  </si>
  <si>
    <t xml:space="preserve">       60% Discount</t>
  </si>
  <si>
    <t xml:space="preserve">       40% Discount</t>
  </si>
  <si>
    <t>CHARITY DISCOUNT WORKSHEET - BASED ON 2005 FEDERAL INCOME GUIDELINES</t>
  </si>
  <si>
    <t>CHARITY DISCOUNT WORKSHEET - BASED ON 2006 FEDERAL INCOME GUIDELINES</t>
  </si>
  <si>
    <t>CHARITY DISCOUNT WORKSHEET - BASED ON 2007 FEDERAL INCOME GUIDELINES</t>
  </si>
  <si>
    <t xml:space="preserve">       65% Discount</t>
  </si>
  <si>
    <t xml:space="preserve">       45% Discount</t>
  </si>
  <si>
    <t>CHARITY DISCOUNT WORKSHEET - BASED ON 2008 FEDERAL INCOME GUIDELINES</t>
  </si>
  <si>
    <t>Effective for dates of service January 24, 2008 and after</t>
  </si>
  <si>
    <t>CHARITY DISCOUNT WORKSHEET - BASED ON 2009 FEDERAL INCOME GUIDELINES</t>
  </si>
  <si>
    <t>Effective for dates of service January 23, 2009 and after</t>
  </si>
  <si>
    <t>CHARITY DISCOUNT WORKSHEET - BASED ON 2011 FEDERAL INCOME GUIDELINES</t>
  </si>
  <si>
    <t>Effective for dates of service January 20, 2011 and after</t>
  </si>
  <si>
    <t xml:space="preserve">       70% Discount</t>
  </si>
  <si>
    <t>Effective for dates of service July 1, 2011 and after</t>
  </si>
  <si>
    <t>CHARITY DISCOUNT WORKSHEET - BASED ON 2012 FEDERAL INCOME GUIDELINES</t>
  </si>
  <si>
    <t>Effective for dates of service January 26, 2012 and after</t>
  </si>
  <si>
    <t>201% - 334% FPL</t>
  </si>
  <si>
    <t>Effective for dates of service July 01, 2012 and after</t>
  </si>
  <si>
    <t>Effective for dates of service July 27, 2012 and after</t>
  </si>
  <si>
    <t>CHARITY DISCOUNT WORKSHEET - BASED ON 2013 FEDERAL INCOME GUIDELINES</t>
  </si>
  <si>
    <t>Effective for dates of service January 24, 2013 and after</t>
  </si>
  <si>
    <t>CHARITY DISCOUNT WORKSHEET - BASED ON 2014 FEDERAL INCOME GUIDELINES</t>
  </si>
  <si>
    <t>Medicaid Expansion</t>
  </si>
  <si>
    <t>138% FPL</t>
  </si>
  <si>
    <t>Effective for dates of service January 22, 2014 and after</t>
  </si>
  <si>
    <t>CHARITY DISCOUNT WORKSHEET - BASED ON 2015 FEDERAL INCOME GUIDELINES</t>
  </si>
  <si>
    <t>Effective for dates of service January  20, 2015 and after</t>
  </si>
  <si>
    <t>CHARITY DISCOUNT WORKSHEET - BASED ON 2016 FEDERAL INCOME GUIDELINES</t>
  </si>
  <si>
    <t>Effective for dates of service January  25, 2016 and after</t>
  </si>
  <si>
    <t>201% - 300% FPL</t>
  </si>
  <si>
    <t>301% - 400% FPL</t>
  </si>
  <si>
    <t xml:space="preserve">       80% Discount</t>
  </si>
  <si>
    <t>Effective for dates of service July 1, 2016 and after</t>
  </si>
  <si>
    <t>CHARITY DISCOUNT WORKSHEET - BASED ON 2017 FEDERAL INCOME GUIDELINES</t>
  </si>
  <si>
    <t>Effective for dates of service January 31, 2017 and after</t>
  </si>
  <si>
    <t>CHARITY DISCOUNT WORKSHEET - BASED ON 2018 FEDERAL INCOME GUIDELINES</t>
  </si>
  <si>
    <t>Effective for dates of service January 13, 2018 and after</t>
  </si>
  <si>
    <t>CHARITY DISCOUNT WORKSHEET - BASED ON 2019 FEDERAL INCOME GUIDELINES</t>
  </si>
  <si>
    <t>Expanded Medicaid</t>
  </si>
  <si>
    <t>Effective for dates of service January 11, 2019 and after</t>
  </si>
  <si>
    <t>CHARITY DISCOUNT WORKSHEET - BASED ON 2020 FEDERAL INCOME GUIDELINES</t>
  </si>
  <si>
    <t>Effective for dates of service January 15, 2020 and after</t>
  </si>
  <si>
    <t>CHARITY DISCOUNT WORKSHEET - BASED ON 2021 FEDERAL INCOME GUIDELINES</t>
  </si>
  <si>
    <t>Effective for dates of service January 13, 2021 and after</t>
  </si>
  <si>
    <t>CHARITY DISCOUNT WORKSHEET - BASED ON 2022 FEDERAL INCOME GUIDELINES</t>
  </si>
  <si>
    <t>Effective for dates of service January 12, 2022 and after</t>
  </si>
  <si>
    <t>CHARITY DISCOUNT WORKSHEET - BASED ON 2023 FEDERAL INCOME GUIDELINES</t>
  </si>
  <si>
    <t>Effective for dates of service January 13, 2023 and after</t>
  </si>
  <si>
    <t>CHARITY DISCOUNT WORKSHEET - BASED ON 2024 FEDERAL INCOME GUIDELINES</t>
  </si>
  <si>
    <t>Effective for dates of service January 12, 2024 and after</t>
  </si>
  <si>
    <t>CHARITY DISCOUNT WORKSHEET - BASED ON 2025 FEDERAL INCOME GUIDELINES</t>
  </si>
  <si>
    <t>Effective for dates of service January 17, 2025 and after</t>
  </si>
  <si>
    <t>CHARITY DISCOUNT WORKSHEET - BASED ON 2026 FEDERAL INCOME GUIDELINES</t>
  </si>
  <si>
    <t>Effective for dates of service January 15, 2026 and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</si>
</sst>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42" fontId="0" fillId="0" borderId="1" xfId="0" applyNumberFormat="1" applyBorder="1"/>
    <xf numFmtId="42" fontId="0" fillId="0" borderId="2" xfId="0" applyNumberFormat="1" applyBorder="1"/>
    <xf numFmtId="42" fontId="0" fillId="0" borderId="3" xfId="0" applyNumberFormat="1" applyBorder="1"/>
    <xf numFmtId="42" fontId="0" fillId="0" borderId="4" xfId="0" applyNumberFormat="1" applyBorder="1"/>
    <xf numFmtId="42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42" fontId="0" fillId="0" borderId="9" xfId="0" applyNumberFormat="1" applyBorder="1"/>
    <xf numFmtId="42" fontId="0" fillId="0" borderId="10" xfId="0" applyNumberFormat="1" applyBorder="1"/>
    <xf numFmtId="42" fontId="0" fillId="0" borderId="11" xfId="0" applyNumberFormat="1" applyBorder="1"/>
    <xf numFmtId="42" fontId="0" fillId="0" borderId="12" xfId="0" applyNumberFormat="1" applyBorder="1"/>
    <xf numFmtId="42" fontId="0" fillId="0" borderId="13" xfId="0" applyNumberFormat="1" applyBorder="1"/>
    <xf numFmtId="42" fontId="0" fillId="0" borderId="14" xfId="0" applyNumberFormat="1" applyBorder="1"/>
    <xf numFmtId="42" fontId="0" fillId="0" borderId="15" xfId="0" applyNumberFormat="1" applyBorder="1"/>
    <xf numFmtId="42" fontId="0" fillId="0" borderId="16" xfId="0" applyNumberFormat="1" applyBorder="1"/>
    <xf numFmtId="42" fontId="0" fillId="0" borderId="17" xfId="0" applyNumberFormat="1" applyBorder="1"/>
    <xf numFmtId="0" fontId="2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42" fontId="0" fillId="2" borderId="20" xfId="0" applyNumberFormat="1" applyFill="1" applyBorder="1"/>
    <xf numFmtId="42" fontId="0" fillId="2" borderId="21" xfId="0" applyNumberFormat="1" applyFill="1" applyBorder="1"/>
    <xf numFmtId="42" fontId="0" fillId="2" borderId="22" xfId="0" applyNumberFormat="1" applyFill="1" applyBorder="1"/>
    <xf numFmtId="0" fontId="5" fillId="0" borderId="24" xfId="0" applyFont="1" applyBorder="1" applyAlignment="1">
      <alignment horizontal="center"/>
    </xf>
    <xf numFmtId="42" fontId="0" fillId="0" borderId="25" xfId="0" applyNumberFormat="1" applyBorder="1"/>
    <xf numFmtId="42" fontId="0" fillId="0" borderId="26" xfId="0" applyNumberFormat="1" applyBorder="1"/>
    <xf numFmtId="42" fontId="0" fillId="0" borderId="27" xfId="0" applyNumberFormat="1" applyBorder="1"/>
    <xf numFmtId="42" fontId="0" fillId="0" borderId="28" xfId="0" applyNumberFormat="1" applyBorder="1"/>
    <xf numFmtId="14" fontId="0" fillId="0" borderId="29" xfId="0" applyNumberFormat="1" applyBorder="1"/>
    <xf numFmtId="14" fontId="0" fillId="2" borderId="29" xfId="0" applyNumberFormat="1" applyFill="1" applyBorder="1"/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2" fillId="0" borderId="31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2" fillId="4" borderId="32" xfId="0" applyFont="1" applyFill="1" applyBorder="1" applyAlignment="1">
      <alignment horizontal="center" wrapText="1"/>
    </xf>
    <xf numFmtId="9" fontId="5" fillId="4" borderId="33" xfId="0" applyNumberFormat="1" applyFont="1" applyFill="1" applyBorder="1" applyAlignment="1">
      <alignment horizontal="center"/>
    </xf>
    <xf numFmtId="0" fontId="0" fillId="4" borderId="16" xfId="0" applyFill="1" applyBorder="1"/>
    <xf numFmtId="0" fontId="2" fillId="0" borderId="34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2" fontId="0" fillId="3" borderId="8" xfId="0" applyNumberFormat="1" applyFill="1" applyBorder="1"/>
    <xf numFmtId="42" fontId="0" fillId="3" borderId="35" xfId="0" applyNumberFormat="1" applyFill="1" applyBorder="1"/>
    <xf numFmtId="0" fontId="5" fillId="0" borderId="36" xfId="0" applyFont="1" applyBorder="1" applyAlignment="1">
      <alignment horizontal="center"/>
    </xf>
    <xf numFmtId="42" fontId="0" fillId="0" borderId="21" xfId="0" applyNumberFormat="1" applyBorder="1"/>
    <xf numFmtId="0" fontId="3" fillId="3" borderId="8" xfId="0" applyFont="1" applyFill="1" applyBorder="1"/>
    <xf numFmtId="0" fontId="0" fillId="3" borderId="8" xfId="0" applyFill="1" applyBorder="1"/>
    <xf numFmtId="42" fontId="0" fillId="0" borderId="19" xfId="0" applyNumberFormat="1" applyBorder="1"/>
    <xf numFmtId="0" fontId="3" fillId="0" borderId="30" xfId="0" applyFont="1" applyBorder="1"/>
    <xf numFmtId="0" fontId="0" fillId="0" borderId="7" xfId="0" applyBorder="1" applyAlignment="1">
      <alignment wrapText="1"/>
    </xf>
    <xf numFmtId="0" fontId="2" fillId="0" borderId="37" xfId="0" applyFont="1" applyBorder="1" applyAlignment="1">
      <alignment horizontal="center" wrapText="1"/>
    </xf>
    <xf numFmtId="0" fontId="3" fillId="3" borderId="38" xfId="0" applyFont="1" applyFill="1" applyBorder="1"/>
    <xf numFmtId="0" fontId="0" fillId="3" borderId="38" xfId="0" applyFill="1" applyBorder="1"/>
    <xf numFmtId="42" fontId="0" fillId="3" borderId="38" xfId="0" applyNumberFormat="1" applyFill="1" applyBorder="1"/>
    <xf numFmtId="42" fontId="0" fillId="3" borderId="39" xfId="0" applyNumberFormat="1" applyFill="1" applyBorder="1"/>
    <xf numFmtId="164" fontId="6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2" fillId="0" borderId="7" xfId="1" applyNumberFormat="1" applyFont="1" applyFill="1" applyBorder="1" applyAlignment="1">
      <alignment horizontal="center" wrapText="1"/>
    </xf>
    <xf numFmtId="164" fontId="3" fillId="0" borderId="40" xfId="1" applyNumberFormat="1" applyFont="1" applyFill="1" applyBorder="1"/>
    <xf numFmtId="164" fontId="0" fillId="0" borderId="6" xfId="1" applyNumberFormat="1" applyFont="1" applyFill="1" applyBorder="1"/>
    <xf numFmtId="164" fontId="0" fillId="0" borderId="0" xfId="1" applyNumberFormat="1" applyFont="1" applyFill="1"/>
    <xf numFmtId="164" fontId="0" fillId="0" borderId="19" xfId="1" applyNumberFormat="1" applyFont="1" applyFill="1" applyBorder="1"/>
    <xf numFmtId="0" fontId="2" fillId="3" borderId="41" xfId="0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center"/>
    </xf>
    <xf numFmtId="42" fontId="0" fillId="3" borderId="23" xfId="0" applyNumberFormat="1" applyFill="1" applyBorder="1"/>
    <xf numFmtId="42" fontId="0" fillId="3" borderId="32" xfId="0" applyNumberFormat="1" applyFill="1" applyBorder="1"/>
    <xf numFmtId="0" fontId="3" fillId="0" borderId="0" xfId="0" applyFont="1" applyAlignment="1">
      <alignment horizontal="center"/>
    </xf>
    <xf numFmtId="0" fontId="3" fillId="0" borderId="21" xfId="0" applyFont="1" applyBorder="1"/>
    <xf numFmtId="0" fontId="3" fillId="0" borderId="16" xfId="0" applyFont="1" applyBorder="1"/>
    <xf numFmtId="0" fontId="3" fillId="3" borderId="23" xfId="0" applyFont="1" applyFill="1" applyBorder="1"/>
    <xf numFmtId="164" fontId="5" fillId="4" borderId="16" xfId="1" applyNumberFormat="1" applyFont="1" applyFill="1" applyBorder="1"/>
    <xf numFmtId="164" fontId="5" fillId="4" borderId="17" xfId="1" applyNumberFormat="1" applyFont="1" applyFill="1" applyBorder="1"/>
    <xf numFmtId="0" fontId="3" fillId="0" borderId="2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0" xfId="0" applyFont="1" applyBorder="1"/>
    <xf numFmtId="0" fontId="3" fillId="0" borderId="16" xfId="0" applyFont="1" applyBorder="1"/>
    <xf numFmtId="0" fontId="2" fillId="0" borderId="34" xfId="0" applyFont="1" applyBorder="1" applyAlignment="1">
      <alignment horizontal="center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6" fillId="0" borderId="31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42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wrapText="1"/>
    </xf>
    <xf numFmtId="0" fontId="10" fillId="0" borderId="37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164" fontId="10" fillId="0" borderId="7" xfId="1" applyNumberFormat="1" applyFont="1" applyFill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0" fillId="3" borderId="41" xfId="0" applyFont="1" applyFill="1" applyBorder="1" applyAlignment="1">
      <alignment horizontal="center" wrapText="1"/>
    </xf>
    <xf numFmtId="0" fontId="10" fillId="4" borderId="32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1" fillId="3" borderId="38" xfId="0" applyFont="1" applyFill="1" applyBorder="1"/>
    <xf numFmtId="164" fontId="11" fillId="0" borderId="40" xfId="1" applyNumberFormat="1" applyFont="1" applyFill="1" applyBorder="1"/>
    <xf numFmtId="0" fontId="11" fillId="3" borderId="8" xfId="0" applyFont="1" applyFill="1" applyBorder="1"/>
    <xf numFmtId="0" fontId="9" fillId="0" borderId="3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9" fontId="9" fillId="4" borderId="33" xfId="0" applyNumberFormat="1" applyFont="1" applyFill="1" applyBorder="1" applyAlignment="1">
      <alignment horizontal="center"/>
    </xf>
    <xf numFmtId="14" fontId="9" fillId="0" borderId="29" xfId="0" applyNumberFormat="1" applyFont="1" applyBorder="1"/>
    <xf numFmtId="0" fontId="11" fillId="0" borderId="0" xfId="0" applyFont="1" applyAlignment="1">
      <alignment horizontal="center"/>
    </xf>
    <xf numFmtId="0" fontId="9" fillId="3" borderId="38" xfId="0" applyFont="1" applyFill="1" applyBorder="1"/>
    <xf numFmtId="164" fontId="9" fillId="0" borderId="6" xfId="1" applyNumberFormat="1" applyFont="1" applyFill="1" applyBorder="1"/>
    <xf numFmtId="0" fontId="9" fillId="3" borderId="8" xfId="0" applyFont="1" applyFill="1" applyBorder="1"/>
    <xf numFmtId="0" fontId="11" fillId="0" borderId="21" xfId="0" applyFont="1" applyBorder="1"/>
    <xf numFmtId="0" fontId="11" fillId="0" borderId="16" xfId="0" applyFont="1" applyBorder="1"/>
    <xf numFmtId="0" fontId="11" fillId="0" borderId="30" xfId="0" applyFont="1" applyBorder="1"/>
    <xf numFmtId="0" fontId="11" fillId="3" borderId="23" xfId="0" applyFont="1" applyFill="1" applyBorder="1"/>
    <xf numFmtId="0" fontId="9" fillId="4" borderId="16" xfId="0" applyFont="1" applyFill="1" applyBorder="1"/>
    <xf numFmtId="0" fontId="9" fillId="0" borderId="6" xfId="0" applyFont="1" applyBorder="1" applyAlignment="1">
      <alignment horizontal="center"/>
    </xf>
    <xf numFmtId="42" fontId="9" fillId="0" borderId="21" xfId="0" applyNumberFormat="1" applyFont="1" applyBorder="1"/>
    <xf numFmtId="42" fontId="9" fillId="3" borderId="38" xfId="0" applyNumberFormat="1" applyFont="1" applyFill="1" applyBorder="1"/>
    <xf numFmtId="42" fontId="9" fillId="3" borderId="8" xfId="0" applyNumberFormat="1" applyFont="1" applyFill="1" applyBorder="1"/>
    <xf numFmtId="42" fontId="9" fillId="0" borderId="13" xfId="0" applyNumberFormat="1" applyFont="1" applyBorder="1"/>
    <xf numFmtId="42" fontId="9" fillId="0" borderId="14" xfId="0" applyNumberFormat="1" applyFont="1" applyBorder="1"/>
    <xf numFmtId="42" fontId="9" fillId="0" borderId="2" xfId="0" applyNumberFormat="1" applyFont="1" applyBorder="1"/>
    <xf numFmtId="42" fontId="9" fillId="0" borderId="3" xfId="0" applyNumberFormat="1" applyFont="1" applyBorder="1"/>
    <xf numFmtId="42" fontId="9" fillId="0" borderId="12" xfId="0" applyNumberFormat="1" applyFont="1" applyBorder="1"/>
    <xf numFmtId="42" fontId="9" fillId="3" borderId="23" xfId="0" applyNumberFormat="1" applyFont="1" applyFill="1" applyBorder="1"/>
    <xf numFmtId="164" fontId="9" fillId="4" borderId="16" xfId="1" applyNumberFormat="1" applyFont="1" applyFill="1" applyBorder="1"/>
    <xf numFmtId="0" fontId="9" fillId="0" borderId="19" xfId="0" applyFont="1" applyBorder="1" applyAlignment="1">
      <alignment horizontal="center"/>
    </xf>
    <xf numFmtId="42" fontId="9" fillId="3" borderId="39" xfId="0" applyNumberFormat="1" applyFont="1" applyFill="1" applyBorder="1"/>
    <xf numFmtId="164" fontId="9" fillId="0" borderId="19" xfId="1" applyNumberFormat="1" applyFont="1" applyFill="1" applyBorder="1"/>
    <xf numFmtId="42" fontId="9" fillId="3" borderId="35" xfId="0" applyNumberFormat="1" applyFont="1" applyFill="1" applyBorder="1"/>
    <xf numFmtId="42" fontId="9" fillId="0" borderId="28" xfId="0" applyNumberFormat="1" applyFont="1" applyBorder="1"/>
    <xf numFmtId="42" fontId="9" fillId="0" borderId="25" xfId="0" applyNumberFormat="1" applyFont="1" applyBorder="1"/>
    <xf numFmtId="42" fontId="9" fillId="0" borderId="4" xfId="0" applyNumberFormat="1" applyFont="1" applyBorder="1"/>
    <xf numFmtId="42" fontId="9" fillId="0" borderId="5" xfId="0" applyNumberFormat="1" applyFont="1" applyBorder="1"/>
    <xf numFmtId="42" fontId="9" fillId="0" borderId="26" xfId="0" applyNumberFormat="1" applyFont="1" applyBorder="1"/>
    <xf numFmtId="42" fontId="9" fillId="3" borderId="32" xfId="0" applyNumberFormat="1" applyFont="1" applyFill="1" applyBorder="1"/>
    <xf numFmtId="164" fontId="9" fillId="4" borderId="17" xfId="1" applyNumberFormat="1" applyFont="1" applyFill="1" applyBorder="1"/>
    <xf numFmtId="0" fontId="9" fillId="0" borderId="3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9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25</xdr:row>
      <xdr:rowOff>76200</xdr:rowOff>
    </xdr:from>
    <xdr:to>
      <xdr:col>3</xdr:col>
      <xdr:colOff>581025</xdr:colOff>
      <xdr:row>26</xdr:row>
      <xdr:rowOff>114300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286000" y="580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0337" name="Text Box 1">
          <a:extLst>
            <a:ext uri="{FF2B5EF4-FFF2-40B4-BE49-F238E27FC236}">
              <a16:creationId xmlns:a16="http://schemas.microsoft.com/office/drawing/2014/main" id="{00000000-0008-0000-0900-000061280000}"/>
            </a:ext>
          </a:extLst>
        </xdr:cNvPr>
        <xdr:cNvSpPr txBox="1">
          <a:spLocks noChangeArrowheads="1"/>
        </xdr:cNvSpPr>
      </xdr:nvSpPr>
      <xdr:spPr bwMode="auto">
        <a:xfrm>
          <a:off x="2305050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0338" name="Text Box 2">
          <a:extLst>
            <a:ext uri="{FF2B5EF4-FFF2-40B4-BE49-F238E27FC236}">
              <a16:creationId xmlns:a16="http://schemas.microsoft.com/office/drawing/2014/main" id="{00000000-0008-0000-0900-000062280000}"/>
            </a:ext>
          </a:extLst>
        </xdr:cNvPr>
        <xdr:cNvSpPr txBox="1">
          <a:spLocks noChangeArrowheads="1"/>
        </xdr:cNvSpPr>
      </xdr:nvSpPr>
      <xdr:spPr bwMode="auto">
        <a:xfrm>
          <a:off x="2305050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1361" name="Text Box 1">
          <a:extLst>
            <a:ext uri="{FF2B5EF4-FFF2-40B4-BE49-F238E27FC236}">
              <a16:creationId xmlns:a16="http://schemas.microsoft.com/office/drawing/2014/main" id="{00000000-0008-0000-0A00-0000612C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1362" name="Text Box 2">
          <a:extLst>
            <a:ext uri="{FF2B5EF4-FFF2-40B4-BE49-F238E27FC236}">
              <a16:creationId xmlns:a16="http://schemas.microsoft.com/office/drawing/2014/main" id="{00000000-0008-0000-0A00-0000622C0000}"/>
            </a:ext>
          </a:extLst>
        </xdr:cNvPr>
        <xdr:cNvSpPr txBox="1">
          <a:spLocks noChangeArrowheads="1"/>
        </xdr:cNvSpPr>
      </xdr:nvSpPr>
      <xdr:spPr bwMode="auto">
        <a:xfrm>
          <a:off x="231457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2385" name="Text Box 1">
          <a:extLst>
            <a:ext uri="{FF2B5EF4-FFF2-40B4-BE49-F238E27FC236}">
              <a16:creationId xmlns:a16="http://schemas.microsoft.com/office/drawing/2014/main" id="{00000000-0008-0000-0B00-00006130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2386" name="Text Box 2">
          <a:extLst>
            <a:ext uri="{FF2B5EF4-FFF2-40B4-BE49-F238E27FC236}">
              <a16:creationId xmlns:a16="http://schemas.microsoft.com/office/drawing/2014/main" id="{00000000-0008-0000-0B00-000062300000}"/>
            </a:ext>
          </a:extLst>
        </xdr:cNvPr>
        <xdr:cNvSpPr txBox="1">
          <a:spLocks noChangeArrowheads="1"/>
        </xdr:cNvSpPr>
      </xdr:nvSpPr>
      <xdr:spPr bwMode="auto">
        <a:xfrm>
          <a:off x="231457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3409" name="Text Box 1">
          <a:extLst>
            <a:ext uri="{FF2B5EF4-FFF2-40B4-BE49-F238E27FC236}">
              <a16:creationId xmlns:a16="http://schemas.microsoft.com/office/drawing/2014/main" id="{00000000-0008-0000-0C00-00006134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3410" name="Text Box 2">
          <a:extLst>
            <a:ext uri="{FF2B5EF4-FFF2-40B4-BE49-F238E27FC236}">
              <a16:creationId xmlns:a16="http://schemas.microsoft.com/office/drawing/2014/main" id="{00000000-0008-0000-0C00-000062340000}"/>
            </a:ext>
          </a:extLst>
        </xdr:cNvPr>
        <xdr:cNvSpPr txBox="1">
          <a:spLocks noChangeArrowheads="1"/>
        </xdr:cNvSpPr>
      </xdr:nvSpPr>
      <xdr:spPr bwMode="auto">
        <a:xfrm>
          <a:off x="231457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4433" name="Text Box 1">
          <a:extLst>
            <a:ext uri="{FF2B5EF4-FFF2-40B4-BE49-F238E27FC236}">
              <a16:creationId xmlns:a16="http://schemas.microsoft.com/office/drawing/2014/main" id="{00000000-0008-0000-0D00-00006138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4434" name="Text Box 2">
          <a:extLst>
            <a:ext uri="{FF2B5EF4-FFF2-40B4-BE49-F238E27FC236}">
              <a16:creationId xmlns:a16="http://schemas.microsoft.com/office/drawing/2014/main" id="{00000000-0008-0000-0D00-000062380000}"/>
            </a:ext>
          </a:extLst>
        </xdr:cNvPr>
        <xdr:cNvSpPr txBox="1">
          <a:spLocks noChangeArrowheads="1"/>
        </xdr:cNvSpPr>
      </xdr:nvSpPr>
      <xdr:spPr bwMode="auto">
        <a:xfrm>
          <a:off x="231457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5457" name="Text Box 1">
          <a:extLst>
            <a:ext uri="{FF2B5EF4-FFF2-40B4-BE49-F238E27FC236}">
              <a16:creationId xmlns:a16="http://schemas.microsoft.com/office/drawing/2014/main" id="{00000000-0008-0000-0E00-0000613C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5458" name="Text Box 2">
          <a:extLst>
            <a:ext uri="{FF2B5EF4-FFF2-40B4-BE49-F238E27FC236}">
              <a16:creationId xmlns:a16="http://schemas.microsoft.com/office/drawing/2014/main" id="{00000000-0008-0000-0E00-0000623C0000}"/>
            </a:ext>
          </a:extLst>
        </xdr:cNvPr>
        <xdr:cNvSpPr txBox="1">
          <a:spLocks noChangeArrowheads="1"/>
        </xdr:cNvSpPr>
      </xdr:nvSpPr>
      <xdr:spPr bwMode="auto">
        <a:xfrm>
          <a:off x="231457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16479" name="Text Box 1">
          <a:extLst>
            <a:ext uri="{FF2B5EF4-FFF2-40B4-BE49-F238E27FC236}">
              <a16:creationId xmlns:a16="http://schemas.microsoft.com/office/drawing/2014/main" id="{00000000-0008-0000-0F00-00005F40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6480" name="Text Box 2">
          <a:extLst>
            <a:ext uri="{FF2B5EF4-FFF2-40B4-BE49-F238E27FC236}">
              <a16:creationId xmlns:a16="http://schemas.microsoft.com/office/drawing/2014/main" id="{00000000-0008-0000-0F00-000060400000}"/>
            </a:ext>
          </a:extLst>
        </xdr:cNvPr>
        <xdr:cNvSpPr txBox="1">
          <a:spLocks noChangeArrowheads="1"/>
        </xdr:cNvSpPr>
      </xdr:nvSpPr>
      <xdr:spPr bwMode="auto">
        <a:xfrm>
          <a:off x="2314575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38100</xdr:rowOff>
    </xdr:to>
    <xdr:sp macro="" textlink="">
      <xdr:nvSpPr>
        <xdr:cNvPr id="17487" name="Text Box 1">
          <a:extLst>
            <a:ext uri="{FF2B5EF4-FFF2-40B4-BE49-F238E27FC236}">
              <a16:creationId xmlns:a16="http://schemas.microsoft.com/office/drawing/2014/main" id="{00000000-0008-0000-1000-00004F44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7488" name="Text Box 2">
          <a:extLst>
            <a:ext uri="{FF2B5EF4-FFF2-40B4-BE49-F238E27FC236}">
              <a16:creationId xmlns:a16="http://schemas.microsoft.com/office/drawing/2014/main" id="{00000000-0008-0000-1000-000050440000}"/>
            </a:ext>
          </a:extLst>
        </xdr:cNvPr>
        <xdr:cNvSpPr txBox="1">
          <a:spLocks noChangeArrowheads="1"/>
        </xdr:cNvSpPr>
      </xdr:nvSpPr>
      <xdr:spPr bwMode="auto">
        <a:xfrm>
          <a:off x="2314575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76200</xdr:rowOff>
    </xdr:to>
    <xdr:sp macro="" textlink="">
      <xdr:nvSpPr>
        <xdr:cNvPr id="18495" name="Text Box 1">
          <a:extLst>
            <a:ext uri="{FF2B5EF4-FFF2-40B4-BE49-F238E27FC236}">
              <a16:creationId xmlns:a16="http://schemas.microsoft.com/office/drawing/2014/main" id="{00000000-0008-0000-1100-00003F48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8496" name="Text Box 2">
          <a:extLst>
            <a:ext uri="{FF2B5EF4-FFF2-40B4-BE49-F238E27FC236}">
              <a16:creationId xmlns:a16="http://schemas.microsoft.com/office/drawing/2014/main" id="{00000000-0008-0000-1100-000040480000}"/>
            </a:ext>
          </a:extLst>
        </xdr:cNvPr>
        <xdr:cNvSpPr txBox="1">
          <a:spLocks noChangeArrowheads="1"/>
        </xdr:cNvSpPr>
      </xdr:nvSpPr>
      <xdr:spPr bwMode="auto">
        <a:xfrm>
          <a:off x="2314575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114300</xdr:rowOff>
    </xdr:to>
    <xdr:sp macro="" textlink="">
      <xdr:nvSpPr>
        <xdr:cNvPr id="19505" name="Text Box 1">
          <a:extLst>
            <a:ext uri="{FF2B5EF4-FFF2-40B4-BE49-F238E27FC236}">
              <a16:creationId xmlns:a16="http://schemas.microsoft.com/office/drawing/2014/main" id="{00000000-0008-0000-1200-0000314C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19506" name="Text Box 2">
          <a:extLst>
            <a:ext uri="{FF2B5EF4-FFF2-40B4-BE49-F238E27FC236}">
              <a16:creationId xmlns:a16="http://schemas.microsoft.com/office/drawing/2014/main" id="{00000000-0008-0000-1200-0000324C0000}"/>
            </a:ext>
          </a:extLst>
        </xdr:cNvPr>
        <xdr:cNvSpPr txBox="1">
          <a:spLocks noChangeArrowheads="1"/>
        </xdr:cNvSpPr>
      </xdr:nvSpPr>
      <xdr:spPr bwMode="auto">
        <a:xfrm>
          <a:off x="2314575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25</xdr:row>
      <xdr:rowOff>76200</xdr:rowOff>
    </xdr:from>
    <xdr:to>
      <xdr:col>3</xdr:col>
      <xdr:colOff>581025</xdr:colOff>
      <xdr:row>26</xdr:row>
      <xdr:rowOff>114300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 bwMode="auto">
        <a:xfrm>
          <a:off x="2286000" y="5800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152400</xdr:rowOff>
    </xdr:to>
    <xdr:sp macro="" textlink="">
      <xdr:nvSpPr>
        <xdr:cNvPr id="20517" name="Text Box 1">
          <a:extLst>
            <a:ext uri="{FF2B5EF4-FFF2-40B4-BE49-F238E27FC236}">
              <a16:creationId xmlns:a16="http://schemas.microsoft.com/office/drawing/2014/main" id="{00000000-0008-0000-1300-00002550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20518" name="Text Box 2">
          <a:extLst>
            <a:ext uri="{FF2B5EF4-FFF2-40B4-BE49-F238E27FC236}">
              <a16:creationId xmlns:a16="http://schemas.microsoft.com/office/drawing/2014/main" id="{00000000-0008-0000-1300-000026500000}"/>
            </a:ext>
          </a:extLst>
        </xdr:cNvPr>
        <xdr:cNvSpPr txBox="1">
          <a:spLocks noChangeArrowheads="1"/>
        </xdr:cNvSpPr>
      </xdr:nvSpPr>
      <xdr:spPr bwMode="auto">
        <a:xfrm>
          <a:off x="2314575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2</xdr:row>
      <xdr:rowOff>28575</xdr:rowOff>
    </xdr:to>
    <xdr:sp macro="" textlink="">
      <xdr:nvSpPr>
        <xdr:cNvPr id="21521" name="Text Box 1">
          <a:extLst>
            <a:ext uri="{FF2B5EF4-FFF2-40B4-BE49-F238E27FC236}">
              <a16:creationId xmlns:a16="http://schemas.microsoft.com/office/drawing/2014/main" id="{00000000-0008-0000-1400-000011540000}"/>
            </a:ext>
          </a:extLst>
        </xdr:cNvPr>
        <xdr:cNvSpPr txBox="1">
          <a:spLocks noChangeArrowheads="1"/>
        </xdr:cNvSpPr>
      </xdr:nvSpPr>
      <xdr:spPr bwMode="auto">
        <a:xfrm>
          <a:off x="2314575" y="0"/>
          <a:ext cx="76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21522" name="Text Box 2">
          <a:extLst>
            <a:ext uri="{FF2B5EF4-FFF2-40B4-BE49-F238E27FC236}">
              <a16:creationId xmlns:a16="http://schemas.microsoft.com/office/drawing/2014/main" id="{00000000-0008-0000-1400-000012540000}"/>
            </a:ext>
          </a:extLst>
        </xdr:cNvPr>
        <xdr:cNvSpPr txBox="1">
          <a:spLocks noChangeArrowheads="1"/>
        </xdr:cNvSpPr>
      </xdr:nvSpPr>
      <xdr:spPr bwMode="auto">
        <a:xfrm>
          <a:off x="2314575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2</xdr:row>
      <xdr:rowOff>85725</xdr:rowOff>
    </xdr:to>
    <xdr:sp macro="" textlink="">
      <xdr:nvSpPr>
        <xdr:cNvPr id="22541" name="Text Box 1">
          <a:extLst>
            <a:ext uri="{FF2B5EF4-FFF2-40B4-BE49-F238E27FC236}">
              <a16:creationId xmlns:a16="http://schemas.microsoft.com/office/drawing/2014/main" id="{00000000-0008-0000-1500-00000D580000}"/>
            </a:ext>
          </a:extLst>
        </xdr:cNvPr>
        <xdr:cNvSpPr txBox="1">
          <a:spLocks noChangeArrowheads="1"/>
        </xdr:cNvSpPr>
      </xdr:nvSpPr>
      <xdr:spPr bwMode="auto">
        <a:xfrm>
          <a:off x="3162300" y="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22542" name="Text Box 2">
          <a:extLst>
            <a:ext uri="{FF2B5EF4-FFF2-40B4-BE49-F238E27FC236}">
              <a16:creationId xmlns:a16="http://schemas.microsoft.com/office/drawing/2014/main" id="{00000000-0008-0000-1500-00000E580000}"/>
            </a:ext>
          </a:extLst>
        </xdr:cNvPr>
        <xdr:cNvSpPr txBox="1">
          <a:spLocks noChangeArrowheads="1"/>
        </xdr:cNvSpPr>
      </xdr:nvSpPr>
      <xdr:spPr bwMode="auto">
        <a:xfrm>
          <a:off x="3162300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2</xdr:row>
      <xdr:rowOff>152400</xdr:rowOff>
    </xdr:to>
    <xdr:sp macro="" textlink="">
      <xdr:nvSpPr>
        <xdr:cNvPr id="23555" name="Text Box 1">
          <a:extLst>
            <a:ext uri="{FF2B5EF4-FFF2-40B4-BE49-F238E27FC236}">
              <a16:creationId xmlns:a16="http://schemas.microsoft.com/office/drawing/2014/main" id="{00000000-0008-0000-1600-0000035C0000}"/>
            </a:ext>
          </a:extLst>
        </xdr:cNvPr>
        <xdr:cNvSpPr txBox="1">
          <a:spLocks noChangeArrowheads="1"/>
        </xdr:cNvSpPr>
      </xdr:nvSpPr>
      <xdr:spPr bwMode="auto">
        <a:xfrm>
          <a:off x="3162300" y="0"/>
          <a:ext cx="76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23556" name="Text Box 2">
          <a:extLst>
            <a:ext uri="{FF2B5EF4-FFF2-40B4-BE49-F238E27FC236}">
              <a16:creationId xmlns:a16="http://schemas.microsoft.com/office/drawing/2014/main" id="{00000000-0008-0000-1600-0000045C0000}"/>
            </a:ext>
          </a:extLst>
        </xdr:cNvPr>
        <xdr:cNvSpPr txBox="1">
          <a:spLocks noChangeArrowheads="1"/>
        </xdr:cNvSpPr>
      </xdr:nvSpPr>
      <xdr:spPr bwMode="auto">
        <a:xfrm>
          <a:off x="3162300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3</xdr:row>
      <xdr:rowOff>66675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1A9536E-DB75-4098-8CC0-6C67B1915B88}"/>
            </a:ext>
          </a:extLst>
        </xdr:cNvPr>
        <xdr:cNvSpPr txBox="1">
          <a:spLocks noChangeArrowheads="1"/>
        </xdr:cNvSpPr>
      </xdr:nvSpPr>
      <xdr:spPr bwMode="auto">
        <a:xfrm>
          <a:off x="3162300" y="0"/>
          <a:ext cx="762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9815734-73AD-4864-8FB6-218A0FC507E1}"/>
            </a:ext>
          </a:extLst>
        </xdr:cNvPr>
        <xdr:cNvSpPr txBox="1">
          <a:spLocks noChangeArrowheads="1"/>
        </xdr:cNvSpPr>
      </xdr:nvSpPr>
      <xdr:spPr bwMode="auto">
        <a:xfrm>
          <a:off x="3162300" y="6086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3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C5AAE93-96B8-48B9-8B59-73B63911C0A9}"/>
            </a:ext>
          </a:extLst>
        </xdr:cNvPr>
        <xdr:cNvSpPr txBox="1">
          <a:spLocks noChangeArrowheads="1"/>
        </xdr:cNvSpPr>
      </xdr:nvSpPr>
      <xdr:spPr bwMode="auto">
        <a:xfrm>
          <a:off x="2943225" y="0"/>
          <a:ext cx="762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218A092-9005-4670-9CF7-21135D8C3E00}"/>
            </a:ext>
          </a:extLst>
        </xdr:cNvPr>
        <xdr:cNvSpPr txBox="1">
          <a:spLocks noChangeArrowheads="1"/>
        </xdr:cNvSpPr>
      </xdr:nvSpPr>
      <xdr:spPr bwMode="auto">
        <a:xfrm>
          <a:off x="2943225" y="633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4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3980CB-ED6E-4BBE-AA61-658DE2BDB66F}"/>
            </a:ext>
          </a:extLst>
        </xdr:cNvPr>
        <xdr:cNvSpPr txBox="1">
          <a:spLocks noChangeArrowheads="1"/>
        </xdr:cNvSpPr>
      </xdr:nvSpPr>
      <xdr:spPr bwMode="auto">
        <a:xfrm>
          <a:off x="2943225" y="0"/>
          <a:ext cx="76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72102FE-A70A-4358-9BE9-529DD121E436}"/>
            </a:ext>
          </a:extLst>
        </xdr:cNvPr>
        <xdr:cNvSpPr txBox="1">
          <a:spLocks noChangeArrowheads="1"/>
        </xdr:cNvSpPr>
      </xdr:nvSpPr>
      <xdr:spPr bwMode="auto">
        <a:xfrm>
          <a:off x="2943225" y="6257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4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5607CE-818A-438A-9637-A0C4584BF680}"/>
            </a:ext>
          </a:extLst>
        </xdr:cNvPr>
        <xdr:cNvSpPr txBox="1">
          <a:spLocks noChangeArrowheads="1"/>
        </xdr:cNvSpPr>
      </xdr:nvSpPr>
      <xdr:spPr bwMode="auto">
        <a:xfrm>
          <a:off x="2981325" y="0"/>
          <a:ext cx="76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05D358-0941-4D5A-AD72-51AEC78F83DF}"/>
            </a:ext>
          </a:extLst>
        </xdr:cNvPr>
        <xdr:cNvSpPr txBox="1">
          <a:spLocks noChangeArrowheads="1"/>
        </xdr:cNvSpPr>
      </xdr:nvSpPr>
      <xdr:spPr bwMode="auto">
        <a:xfrm>
          <a:off x="2981325" y="6257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9</xdr:row>
      <xdr:rowOff>104775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5FB6B25-AC7A-4E95-9374-E457149E6CC4}"/>
            </a:ext>
          </a:extLst>
        </xdr:cNvPr>
        <xdr:cNvSpPr txBox="1">
          <a:spLocks noChangeArrowheads="1"/>
        </xdr:cNvSpPr>
      </xdr:nvSpPr>
      <xdr:spPr bwMode="auto">
        <a:xfrm>
          <a:off x="2981325" y="0"/>
          <a:ext cx="76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1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CC95CCF-8C1F-465C-984C-D5173CF3C534}"/>
            </a:ext>
          </a:extLst>
        </xdr:cNvPr>
        <xdr:cNvSpPr txBox="1">
          <a:spLocks noChangeArrowheads="1"/>
        </xdr:cNvSpPr>
      </xdr:nvSpPr>
      <xdr:spPr bwMode="auto">
        <a:xfrm>
          <a:off x="2981325" y="6096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9</xdr:row>
      <xdr:rowOff>66675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E351D6A-6EC9-4BFF-86FA-2B34A4745049}"/>
            </a:ext>
          </a:extLst>
        </xdr:cNvPr>
        <xdr:cNvSpPr txBox="1">
          <a:spLocks noChangeArrowheads="1"/>
        </xdr:cNvSpPr>
      </xdr:nvSpPr>
      <xdr:spPr bwMode="auto">
        <a:xfrm>
          <a:off x="2981325" y="0"/>
          <a:ext cx="76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114300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F9E5C8B-C760-481A-8525-B3ACF1050B47}"/>
            </a:ext>
          </a:extLst>
        </xdr:cNvPr>
        <xdr:cNvSpPr txBox="1">
          <a:spLocks noChangeArrowheads="1"/>
        </xdr:cNvSpPr>
      </xdr:nvSpPr>
      <xdr:spPr bwMode="auto">
        <a:xfrm>
          <a:off x="2981325" y="6096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504825</xdr:colOff>
      <xdr:row>0</xdr:row>
      <xdr:rowOff>0</xdr:rowOff>
    </xdr:from>
    <xdr:to>
      <xdr:col>5</xdr:col>
      <xdr:colOff>581025</xdr:colOff>
      <xdr:row>8</xdr:row>
      <xdr:rowOff>180975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ED5C3EE-17B4-4710-BC2A-CF0EB3068452}"/>
            </a:ext>
          </a:extLst>
        </xdr:cNvPr>
        <xdr:cNvSpPr txBox="1">
          <a:spLocks noChangeArrowheads="1"/>
        </xdr:cNvSpPr>
      </xdr:nvSpPr>
      <xdr:spPr bwMode="auto">
        <a:xfrm>
          <a:off x="3905250" y="0"/>
          <a:ext cx="762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26</xdr:row>
      <xdr:rowOff>76200</xdr:rowOff>
    </xdr:from>
    <xdr:to>
      <xdr:col>5</xdr:col>
      <xdr:colOff>581025</xdr:colOff>
      <xdr:row>27</xdr:row>
      <xdr:rowOff>85725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7786553-913E-4285-9C5D-7ABAFB2996BE}"/>
            </a:ext>
          </a:extLst>
        </xdr:cNvPr>
        <xdr:cNvSpPr txBox="1">
          <a:spLocks noChangeArrowheads="1"/>
        </xdr:cNvSpPr>
      </xdr:nvSpPr>
      <xdr:spPr bwMode="auto">
        <a:xfrm>
          <a:off x="3905250" y="6438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27</xdr:row>
      <xdr:rowOff>76200</xdr:rowOff>
    </xdr:from>
    <xdr:to>
      <xdr:col>4</xdr:col>
      <xdr:colOff>0</xdr:colOff>
      <xdr:row>28</xdr:row>
      <xdr:rowOff>114300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00000000-0008-0000-0200-000031040000}"/>
            </a:ext>
          </a:extLst>
        </xdr:cNvPr>
        <xdr:cNvSpPr txBox="1">
          <a:spLocks noChangeArrowheads="1"/>
        </xdr:cNvSpPr>
      </xdr:nvSpPr>
      <xdr:spPr bwMode="auto">
        <a:xfrm>
          <a:off x="2276475" y="6248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00000000-0008-0000-0300-000031100000}"/>
            </a:ext>
          </a:extLst>
        </xdr:cNvPr>
        <xdr:cNvSpPr txBox="1">
          <a:spLocks noChangeArrowheads="1"/>
        </xdr:cNvSpPr>
      </xdr:nvSpPr>
      <xdr:spPr bwMode="auto">
        <a:xfrm>
          <a:off x="229552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00000000-0008-0000-0400-000031140000}"/>
            </a:ext>
          </a:extLst>
        </xdr:cNvPr>
        <xdr:cNvSpPr txBox="1">
          <a:spLocks noChangeArrowheads="1"/>
        </xdr:cNvSpPr>
      </xdr:nvSpPr>
      <xdr:spPr bwMode="auto">
        <a:xfrm>
          <a:off x="229552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500-0000311C0000}"/>
            </a:ext>
          </a:extLst>
        </xdr:cNvPr>
        <xdr:cNvSpPr txBox="1">
          <a:spLocks noChangeArrowheads="1"/>
        </xdr:cNvSpPr>
      </xdr:nvSpPr>
      <xdr:spPr bwMode="auto">
        <a:xfrm>
          <a:off x="229552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6241" name="Text Box 1">
          <a:extLst>
            <a:ext uri="{FF2B5EF4-FFF2-40B4-BE49-F238E27FC236}">
              <a16:creationId xmlns:a16="http://schemas.microsoft.com/office/drawing/2014/main" id="{00000000-0008-0000-0600-000061180000}"/>
            </a:ext>
          </a:extLst>
        </xdr:cNvPr>
        <xdr:cNvSpPr txBox="1">
          <a:spLocks noChangeArrowheads="1"/>
        </xdr:cNvSpPr>
      </xdr:nvSpPr>
      <xdr:spPr bwMode="auto">
        <a:xfrm>
          <a:off x="229552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00000000-0008-0000-0600-000062180000}"/>
            </a:ext>
          </a:extLst>
        </xdr:cNvPr>
        <xdr:cNvSpPr txBox="1">
          <a:spLocks noChangeArrowheads="1"/>
        </xdr:cNvSpPr>
      </xdr:nvSpPr>
      <xdr:spPr bwMode="auto">
        <a:xfrm>
          <a:off x="229552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8289" name="Text Box 1">
          <a:extLst>
            <a:ext uri="{FF2B5EF4-FFF2-40B4-BE49-F238E27FC236}">
              <a16:creationId xmlns:a16="http://schemas.microsoft.com/office/drawing/2014/main" id="{00000000-0008-0000-0700-000061200000}"/>
            </a:ext>
          </a:extLst>
        </xdr:cNvPr>
        <xdr:cNvSpPr txBox="1">
          <a:spLocks noChangeArrowheads="1"/>
        </xdr:cNvSpPr>
      </xdr:nvSpPr>
      <xdr:spPr bwMode="auto">
        <a:xfrm>
          <a:off x="229552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8290" name="Text Box 2">
          <a:extLst>
            <a:ext uri="{FF2B5EF4-FFF2-40B4-BE49-F238E27FC236}">
              <a16:creationId xmlns:a16="http://schemas.microsoft.com/office/drawing/2014/main" id="{00000000-0008-0000-0700-000062200000}"/>
            </a:ext>
          </a:extLst>
        </xdr:cNvPr>
        <xdr:cNvSpPr txBox="1">
          <a:spLocks noChangeArrowheads="1"/>
        </xdr:cNvSpPr>
      </xdr:nvSpPr>
      <xdr:spPr bwMode="auto">
        <a:xfrm>
          <a:off x="229552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581025</xdr:colOff>
      <xdr:row>1</xdr:row>
      <xdr:rowOff>0</xdr:rowOff>
    </xdr:to>
    <xdr:sp macro="" textlink="">
      <xdr:nvSpPr>
        <xdr:cNvPr id="9313" name="Text Box 1">
          <a:extLst>
            <a:ext uri="{FF2B5EF4-FFF2-40B4-BE49-F238E27FC236}">
              <a16:creationId xmlns:a16="http://schemas.microsoft.com/office/drawing/2014/main" id="{00000000-0008-0000-0800-000061240000}"/>
            </a:ext>
          </a:extLst>
        </xdr:cNvPr>
        <xdr:cNvSpPr txBox="1">
          <a:spLocks noChangeArrowheads="1"/>
        </xdr:cNvSpPr>
      </xdr:nvSpPr>
      <xdr:spPr bwMode="auto">
        <a:xfrm>
          <a:off x="2295525" y="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504825</xdr:colOff>
      <xdr:row>26</xdr:row>
      <xdr:rowOff>76200</xdr:rowOff>
    </xdr:from>
    <xdr:to>
      <xdr:col>3</xdr:col>
      <xdr:colOff>581025</xdr:colOff>
      <xdr:row>27</xdr:row>
      <xdr:rowOff>114300</xdr:rowOff>
    </xdr:to>
    <xdr:sp macro="" textlink="">
      <xdr:nvSpPr>
        <xdr:cNvPr id="9314" name="Text Box 2">
          <a:extLst>
            <a:ext uri="{FF2B5EF4-FFF2-40B4-BE49-F238E27FC236}">
              <a16:creationId xmlns:a16="http://schemas.microsoft.com/office/drawing/2014/main" id="{00000000-0008-0000-0800-000062240000}"/>
            </a:ext>
          </a:extLst>
        </xdr:cNvPr>
        <xdr:cNvSpPr txBox="1">
          <a:spLocks noChangeArrowheads="1"/>
        </xdr:cNvSpPr>
      </xdr:nvSpPr>
      <xdr:spPr bwMode="auto">
        <a:xfrm>
          <a:off x="2295525" y="6000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zoomScaleNormal="100" workbookViewId="0">
      <selection sqref="A1:K1"/>
    </sheetView>
  </sheetViews>
  <sheetFormatPr defaultRowHeight="12.75" x14ac:dyDescent="0.2"/>
  <cols>
    <col min="1" max="1" width="11" bestFit="1" customWidth="1"/>
    <col min="2" max="2" width="13.85546875" customWidth="1"/>
    <col min="3" max="3" width="1.85546875" customWidth="1"/>
    <col min="5" max="5" width="11.140625" bestFit="1" customWidth="1"/>
    <col min="6" max="7" width="10.5703125" bestFit="1" customWidth="1"/>
    <col min="8" max="8" width="10.85546875" bestFit="1" customWidth="1"/>
    <col min="9" max="10" width="10.42578125" bestFit="1" customWidth="1"/>
    <col min="11" max="11" width="11.28515625" bestFit="1" customWidth="1"/>
  </cols>
  <sheetData>
    <row r="1" spans="1:11" ht="15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3.5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" customFormat="1" ht="20.100000000000001" customHeight="1" thickBot="1" x14ac:dyDescent="0.25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20.100000000000001" customHeight="1" thickBot="1" x14ac:dyDescent="0.25">
      <c r="A4" s="8"/>
      <c r="B4" s="19" t="s">
        <v>2</v>
      </c>
      <c r="C4" s="23"/>
      <c r="D4" s="85" t="s">
        <v>3</v>
      </c>
      <c r="E4" s="87"/>
      <c r="F4" s="85" t="s">
        <v>3</v>
      </c>
      <c r="G4" s="87"/>
      <c r="H4" s="86" t="s">
        <v>3</v>
      </c>
      <c r="I4" s="86"/>
      <c r="J4" s="85" t="s">
        <v>3</v>
      </c>
      <c r="K4" s="87"/>
    </row>
    <row r="5" spans="1:11" ht="20.100000000000001" customHeight="1" x14ac:dyDescent="0.2">
      <c r="A5" s="9" t="s">
        <v>4</v>
      </c>
      <c r="B5" s="29" t="s">
        <v>5</v>
      </c>
      <c r="C5" s="24"/>
      <c r="D5" s="90" t="s">
        <v>6</v>
      </c>
      <c r="E5" s="91"/>
      <c r="F5" s="92" t="s">
        <v>7</v>
      </c>
      <c r="G5" s="93"/>
      <c r="H5" s="94" t="s">
        <v>8</v>
      </c>
      <c r="I5" s="95"/>
      <c r="J5" s="96" t="s">
        <v>9</v>
      </c>
      <c r="K5" s="97"/>
    </row>
    <row r="6" spans="1:11" ht="20.100000000000001" customHeight="1" x14ac:dyDescent="0.2">
      <c r="A6" s="7"/>
      <c r="B6" s="79" t="s">
        <v>10</v>
      </c>
      <c r="C6" s="25"/>
      <c r="D6" s="88" t="s">
        <v>10</v>
      </c>
      <c r="E6" s="89"/>
      <c r="F6" s="88" t="s">
        <v>11</v>
      </c>
      <c r="G6" s="89"/>
      <c r="H6" s="88" t="s">
        <v>12</v>
      </c>
      <c r="I6" s="89"/>
      <c r="J6" s="88" t="s">
        <v>13</v>
      </c>
      <c r="K6" s="89"/>
    </row>
    <row r="7" spans="1:11" ht="20.100000000000001" customHeight="1" x14ac:dyDescent="0.2">
      <c r="A7" s="20">
        <v>1</v>
      </c>
      <c r="B7" s="17">
        <v>8860</v>
      </c>
      <c r="C7" s="26"/>
      <c r="D7" s="12">
        <f>B7+1</f>
        <v>8861</v>
      </c>
      <c r="E7" s="15">
        <f>B7*200%</f>
        <v>17720</v>
      </c>
      <c r="F7" s="3">
        <f>E7+1</f>
        <v>17721</v>
      </c>
      <c r="G7" s="4">
        <f>B7*267%</f>
        <v>23656.2</v>
      </c>
      <c r="H7" s="14">
        <f>G7+1</f>
        <v>23657.200000000001</v>
      </c>
      <c r="I7" s="15">
        <f>B7*334%</f>
        <v>29592.399999999998</v>
      </c>
      <c r="J7" s="12">
        <f>I7+1</f>
        <v>29593.399999999998</v>
      </c>
      <c r="K7" s="13">
        <f>B7*400%</f>
        <v>35440</v>
      </c>
    </row>
    <row r="8" spans="1:11" ht="20.100000000000001" customHeight="1" x14ac:dyDescent="0.2">
      <c r="A8" s="20">
        <v>2</v>
      </c>
      <c r="B8" s="17">
        <v>11940</v>
      </c>
      <c r="C8" s="27"/>
      <c r="D8" s="12">
        <f t="shared" ref="D8:D21" si="0">B8+1</f>
        <v>11941</v>
      </c>
      <c r="E8" s="15">
        <f>B8*200%</f>
        <v>23880</v>
      </c>
      <c r="F8" s="3">
        <f t="shared" ref="F8:F21" si="1">E8+1</f>
        <v>23881</v>
      </c>
      <c r="G8" s="4">
        <f t="shared" ref="G8:G21" si="2">B8*267%</f>
        <v>31879.8</v>
      </c>
      <c r="H8" s="14">
        <f t="shared" ref="H8:H21" si="3">G8+1</f>
        <v>31880.799999999999</v>
      </c>
      <c r="I8" s="15">
        <f t="shared" ref="I8:I21" si="4">B8*334%</f>
        <v>39879.599999999999</v>
      </c>
      <c r="J8" s="12">
        <f t="shared" ref="J8:J21" si="5">I8+1</f>
        <v>39880.6</v>
      </c>
      <c r="K8" s="13">
        <f t="shared" ref="K8:K21" si="6">B8*400%</f>
        <v>47760</v>
      </c>
    </row>
    <row r="9" spans="1:11" ht="20.100000000000001" customHeight="1" x14ac:dyDescent="0.2">
      <c r="A9" s="20">
        <v>3</v>
      </c>
      <c r="B9" s="17">
        <v>15020</v>
      </c>
      <c r="C9" s="27"/>
      <c r="D9" s="12">
        <f t="shared" si="0"/>
        <v>15021</v>
      </c>
      <c r="E9" s="15">
        <f t="shared" ref="E9:E21" si="7">B9*200%</f>
        <v>30040</v>
      </c>
      <c r="F9" s="3">
        <f t="shared" si="1"/>
        <v>30041</v>
      </c>
      <c r="G9" s="4">
        <f t="shared" si="2"/>
        <v>40103.4</v>
      </c>
      <c r="H9" s="14">
        <f t="shared" si="3"/>
        <v>40104.400000000001</v>
      </c>
      <c r="I9" s="15">
        <f t="shared" si="4"/>
        <v>50166.799999999996</v>
      </c>
      <c r="J9" s="12">
        <f t="shared" si="5"/>
        <v>50167.799999999996</v>
      </c>
      <c r="K9" s="13">
        <f t="shared" si="6"/>
        <v>60080</v>
      </c>
    </row>
    <row r="10" spans="1:11" ht="20.100000000000001" customHeight="1" x14ac:dyDescent="0.2">
      <c r="A10" s="20">
        <v>4</v>
      </c>
      <c r="B10" s="17">
        <v>18100</v>
      </c>
      <c r="C10" s="27"/>
      <c r="D10" s="12">
        <f t="shared" si="0"/>
        <v>18101</v>
      </c>
      <c r="E10" s="15">
        <f t="shared" si="7"/>
        <v>36200</v>
      </c>
      <c r="F10" s="3">
        <f t="shared" si="1"/>
        <v>36201</v>
      </c>
      <c r="G10" s="4">
        <f t="shared" si="2"/>
        <v>48327</v>
      </c>
      <c r="H10" s="14">
        <f t="shared" si="3"/>
        <v>48328</v>
      </c>
      <c r="I10" s="15">
        <f t="shared" si="4"/>
        <v>60454</v>
      </c>
      <c r="J10" s="12">
        <f t="shared" si="5"/>
        <v>60455</v>
      </c>
      <c r="K10" s="13">
        <f t="shared" si="6"/>
        <v>72400</v>
      </c>
    </row>
    <row r="11" spans="1:11" ht="20.100000000000001" customHeight="1" x14ac:dyDescent="0.2">
      <c r="A11" s="20">
        <v>5</v>
      </c>
      <c r="B11" s="17">
        <v>21180</v>
      </c>
      <c r="C11" s="27"/>
      <c r="D11" s="12">
        <f t="shared" si="0"/>
        <v>21181</v>
      </c>
      <c r="E11" s="15">
        <f t="shared" si="7"/>
        <v>42360</v>
      </c>
      <c r="F11" s="3">
        <f t="shared" si="1"/>
        <v>42361</v>
      </c>
      <c r="G11" s="4">
        <f t="shared" si="2"/>
        <v>56550.6</v>
      </c>
      <c r="H11" s="14">
        <f t="shared" si="3"/>
        <v>56551.6</v>
      </c>
      <c r="I11" s="15">
        <f t="shared" si="4"/>
        <v>70741.2</v>
      </c>
      <c r="J11" s="12">
        <f t="shared" si="5"/>
        <v>70742.2</v>
      </c>
      <c r="K11" s="13">
        <f t="shared" si="6"/>
        <v>84720</v>
      </c>
    </row>
    <row r="12" spans="1:11" ht="20.100000000000001" customHeight="1" x14ac:dyDescent="0.2">
      <c r="A12" s="20">
        <v>6</v>
      </c>
      <c r="B12" s="17">
        <v>24260</v>
      </c>
      <c r="C12" s="27"/>
      <c r="D12" s="12">
        <f t="shared" si="0"/>
        <v>24261</v>
      </c>
      <c r="E12" s="15">
        <f t="shared" si="7"/>
        <v>48520</v>
      </c>
      <c r="F12" s="3">
        <f t="shared" si="1"/>
        <v>48521</v>
      </c>
      <c r="G12" s="4">
        <f t="shared" si="2"/>
        <v>64774.2</v>
      </c>
      <c r="H12" s="14">
        <f t="shared" si="3"/>
        <v>64775.199999999997</v>
      </c>
      <c r="I12" s="15">
        <f t="shared" si="4"/>
        <v>81028.399999999994</v>
      </c>
      <c r="J12" s="12">
        <f t="shared" si="5"/>
        <v>81029.399999999994</v>
      </c>
      <c r="K12" s="13">
        <f t="shared" si="6"/>
        <v>97040</v>
      </c>
    </row>
    <row r="13" spans="1:11" ht="20.100000000000001" customHeight="1" x14ac:dyDescent="0.2">
      <c r="A13" s="20">
        <v>7</v>
      </c>
      <c r="B13" s="17">
        <v>27340</v>
      </c>
      <c r="C13" s="27"/>
      <c r="D13" s="12">
        <f t="shared" si="0"/>
        <v>27341</v>
      </c>
      <c r="E13" s="15">
        <f t="shared" si="7"/>
        <v>54680</v>
      </c>
      <c r="F13" s="3">
        <f t="shared" si="1"/>
        <v>54681</v>
      </c>
      <c r="G13" s="4">
        <f t="shared" si="2"/>
        <v>72997.8</v>
      </c>
      <c r="H13" s="14">
        <f t="shared" si="3"/>
        <v>72998.8</v>
      </c>
      <c r="I13" s="15">
        <f t="shared" si="4"/>
        <v>91315.599999999991</v>
      </c>
      <c r="J13" s="12">
        <f t="shared" si="5"/>
        <v>91316.599999999991</v>
      </c>
      <c r="K13" s="13">
        <f t="shared" si="6"/>
        <v>109360</v>
      </c>
    </row>
    <row r="14" spans="1:11" ht="20.100000000000001" customHeight="1" x14ac:dyDescent="0.2">
      <c r="A14" s="20">
        <v>8</v>
      </c>
      <c r="B14" s="17">
        <v>30420</v>
      </c>
      <c r="C14" s="27"/>
      <c r="D14" s="12">
        <f t="shared" si="0"/>
        <v>30421</v>
      </c>
      <c r="E14" s="15">
        <f t="shared" si="7"/>
        <v>60840</v>
      </c>
      <c r="F14" s="3">
        <f t="shared" si="1"/>
        <v>60841</v>
      </c>
      <c r="G14" s="4">
        <f t="shared" si="2"/>
        <v>81221.399999999994</v>
      </c>
      <c r="H14" s="14">
        <f t="shared" si="3"/>
        <v>81222.399999999994</v>
      </c>
      <c r="I14" s="15">
        <f t="shared" si="4"/>
        <v>101602.8</v>
      </c>
      <c r="J14" s="12">
        <f t="shared" si="5"/>
        <v>101603.8</v>
      </c>
      <c r="K14" s="13">
        <f t="shared" si="6"/>
        <v>121680</v>
      </c>
    </row>
    <row r="15" spans="1:11" ht="20.100000000000001" customHeight="1" x14ac:dyDescent="0.2">
      <c r="A15" s="20">
        <v>9</v>
      </c>
      <c r="B15" s="17">
        <v>33500</v>
      </c>
      <c r="C15" s="27"/>
      <c r="D15" s="12">
        <f t="shared" si="0"/>
        <v>33501</v>
      </c>
      <c r="E15" s="15">
        <f t="shared" si="7"/>
        <v>67000</v>
      </c>
      <c r="F15" s="3">
        <f t="shared" si="1"/>
        <v>67001</v>
      </c>
      <c r="G15" s="4">
        <f t="shared" si="2"/>
        <v>89445</v>
      </c>
      <c r="H15" s="14">
        <f t="shared" si="3"/>
        <v>89446</v>
      </c>
      <c r="I15" s="15">
        <f t="shared" si="4"/>
        <v>111890</v>
      </c>
      <c r="J15" s="12">
        <f t="shared" si="5"/>
        <v>111891</v>
      </c>
      <c r="K15" s="13">
        <f t="shared" si="6"/>
        <v>134000</v>
      </c>
    </row>
    <row r="16" spans="1:11" ht="20.100000000000001" customHeight="1" x14ac:dyDescent="0.2">
      <c r="A16" s="20">
        <v>10</v>
      </c>
      <c r="B16" s="17">
        <v>36580</v>
      </c>
      <c r="C16" s="27"/>
      <c r="D16" s="12">
        <f t="shared" si="0"/>
        <v>36581</v>
      </c>
      <c r="E16" s="15">
        <f t="shared" si="7"/>
        <v>73160</v>
      </c>
      <c r="F16" s="3">
        <f t="shared" si="1"/>
        <v>73161</v>
      </c>
      <c r="G16" s="4">
        <f t="shared" si="2"/>
        <v>97668.599999999991</v>
      </c>
      <c r="H16" s="14">
        <f t="shared" si="3"/>
        <v>97669.599999999991</v>
      </c>
      <c r="I16" s="15">
        <f t="shared" si="4"/>
        <v>122177.2</v>
      </c>
      <c r="J16" s="12">
        <f t="shared" si="5"/>
        <v>122178.2</v>
      </c>
      <c r="K16" s="13">
        <f t="shared" si="6"/>
        <v>146320</v>
      </c>
    </row>
    <row r="17" spans="1:11" ht="20.100000000000001" customHeight="1" x14ac:dyDescent="0.2">
      <c r="A17" s="20">
        <v>11</v>
      </c>
      <c r="B17" s="17">
        <v>39660</v>
      </c>
      <c r="C17" s="27"/>
      <c r="D17" s="12">
        <f t="shared" si="0"/>
        <v>39661</v>
      </c>
      <c r="E17" s="15">
        <f t="shared" si="7"/>
        <v>79320</v>
      </c>
      <c r="F17" s="3">
        <f t="shared" si="1"/>
        <v>79321</v>
      </c>
      <c r="G17" s="4">
        <f t="shared" si="2"/>
        <v>105892.2</v>
      </c>
      <c r="H17" s="14">
        <f t="shared" si="3"/>
        <v>105893.2</v>
      </c>
      <c r="I17" s="15">
        <f t="shared" si="4"/>
        <v>132464.4</v>
      </c>
      <c r="J17" s="12">
        <f t="shared" si="5"/>
        <v>132465.4</v>
      </c>
      <c r="K17" s="13">
        <f t="shared" si="6"/>
        <v>158640</v>
      </c>
    </row>
    <row r="18" spans="1:11" ht="20.100000000000001" customHeight="1" x14ac:dyDescent="0.2">
      <c r="A18" s="20">
        <v>12</v>
      </c>
      <c r="B18" s="17">
        <v>42740</v>
      </c>
      <c r="C18" s="27"/>
      <c r="D18" s="12">
        <f t="shared" si="0"/>
        <v>42741</v>
      </c>
      <c r="E18" s="15">
        <f t="shared" si="7"/>
        <v>85480</v>
      </c>
      <c r="F18" s="3">
        <f t="shared" si="1"/>
        <v>85481</v>
      </c>
      <c r="G18" s="4">
        <f t="shared" si="2"/>
        <v>114115.8</v>
      </c>
      <c r="H18" s="14">
        <f t="shared" si="3"/>
        <v>114116.8</v>
      </c>
      <c r="I18" s="15">
        <f t="shared" si="4"/>
        <v>142751.6</v>
      </c>
      <c r="J18" s="12">
        <f t="shared" si="5"/>
        <v>142752.6</v>
      </c>
      <c r="K18" s="13">
        <f t="shared" si="6"/>
        <v>170960</v>
      </c>
    </row>
    <row r="19" spans="1:11" ht="20.100000000000001" customHeight="1" x14ac:dyDescent="0.2">
      <c r="A19" s="20">
        <v>13</v>
      </c>
      <c r="B19" s="17">
        <v>45820</v>
      </c>
      <c r="C19" s="27"/>
      <c r="D19" s="12">
        <f t="shared" si="0"/>
        <v>45821</v>
      </c>
      <c r="E19" s="15">
        <f t="shared" si="7"/>
        <v>91640</v>
      </c>
      <c r="F19" s="3">
        <f t="shared" si="1"/>
        <v>91641</v>
      </c>
      <c r="G19" s="4">
        <f t="shared" si="2"/>
        <v>122339.4</v>
      </c>
      <c r="H19" s="14">
        <f t="shared" si="3"/>
        <v>122340.4</v>
      </c>
      <c r="I19" s="15">
        <f t="shared" si="4"/>
        <v>153038.79999999999</v>
      </c>
      <c r="J19" s="12">
        <f t="shared" si="5"/>
        <v>153039.79999999999</v>
      </c>
      <c r="K19" s="13">
        <f t="shared" si="6"/>
        <v>183280</v>
      </c>
    </row>
    <row r="20" spans="1:11" ht="20.100000000000001" customHeight="1" x14ac:dyDescent="0.2">
      <c r="A20" s="20">
        <v>14</v>
      </c>
      <c r="B20" s="17">
        <v>48900</v>
      </c>
      <c r="C20" s="27"/>
      <c r="D20" s="12">
        <f t="shared" si="0"/>
        <v>48901</v>
      </c>
      <c r="E20" s="15">
        <f t="shared" si="7"/>
        <v>97800</v>
      </c>
      <c r="F20" s="3">
        <f t="shared" si="1"/>
        <v>97801</v>
      </c>
      <c r="G20" s="4">
        <f t="shared" si="2"/>
        <v>130563</v>
      </c>
      <c r="H20" s="14">
        <f t="shared" si="3"/>
        <v>130564</v>
      </c>
      <c r="I20" s="15">
        <f t="shared" si="4"/>
        <v>163326</v>
      </c>
      <c r="J20" s="12">
        <f t="shared" si="5"/>
        <v>163327</v>
      </c>
      <c r="K20" s="13">
        <f t="shared" si="6"/>
        <v>195600</v>
      </c>
    </row>
    <row r="21" spans="1:11" ht="20.100000000000001" customHeight="1" thickBot="1" x14ac:dyDescent="0.25">
      <c r="A21" s="21">
        <v>15</v>
      </c>
      <c r="B21" s="18">
        <v>51980</v>
      </c>
      <c r="C21" s="28"/>
      <c r="D21" s="32">
        <f t="shared" si="0"/>
        <v>51981</v>
      </c>
      <c r="E21" s="30">
        <f t="shared" si="7"/>
        <v>103960</v>
      </c>
      <c r="F21" s="5">
        <f t="shared" si="1"/>
        <v>103961</v>
      </c>
      <c r="G21" s="6">
        <f t="shared" si="2"/>
        <v>138786.6</v>
      </c>
      <c r="H21" s="33">
        <f t="shared" si="3"/>
        <v>138787.6</v>
      </c>
      <c r="I21" s="30">
        <f t="shared" si="4"/>
        <v>173613.19999999998</v>
      </c>
      <c r="J21" s="32">
        <f t="shared" si="5"/>
        <v>173614.19999999998</v>
      </c>
      <c r="K21" s="31">
        <f t="shared" si="6"/>
        <v>207920</v>
      </c>
    </row>
  </sheetData>
  <mergeCells count="14">
    <mergeCell ref="D6:E6"/>
    <mergeCell ref="F6:G6"/>
    <mergeCell ref="H6:I6"/>
    <mergeCell ref="J6:K6"/>
    <mergeCell ref="D5:E5"/>
    <mergeCell ref="F5:G5"/>
    <mergeCell ref="H5:I5"/>
    <mergeCell ref="J5:K5"/>
    <mergeCell ref="A1:K1"/>
    <mergeCell ref="A3:K3"/>
    <mergeCell ref="D4:E4"/>
    <mergeCell ref="F4:G4"/>
    <mergeCell ref="H4:I4"/>
    <mergeCell ref="J4:K4"/>
  </mergeCells>
  <phoneticPr fontId="7" type="noConversion"/>
  <printOptions horizontalCentered="1"/>
  <pageMargins left="0.75" right="0.75" top="1" bottom="1" header="0.5" footer="0.5"/>
  <pageSetup scale="99" orientation="landscape" horizontalDpi="4294967293" r:id="rId1"/>
  <headerFooter alignWithMargins="0">
    <oddHeader xml:space="preserve">&amp;C&amp;"Arial,Bold"&amp;16Doctors/Grant/Riverside Hospital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zoomScaleNormal="100" workbookViewId="0">
      <selection activeCell="F19" sqref="F19"/>
    </sheetView>
  </sheetViews>
  <sheetFormatPr defaultRowHeight="12.75" x14ac:dyDescent="0.2"/>
  <cols>
    <col min="1" max="1" width="11.28515625" bestFit="1" customWidth="1"/>
    <col min="2" max="2" width="13.85546875" customWidth="1"/>
    <col min="3" max="3" width="1.85546875" customWidth="1"/>
    <col min="4" max="4" width="10.140625" bestFit="1" customWidth="1"/>
    <col min="5" max="5" width="11.28515625" bestFit="1" customWidth="1"/>
    <col min="6" max="6" width="10.42578125" bestFit="1" customWidth="1"/>
    <col min="7" max="8" width="11.42578125" bestFit="1" customWidth="1"/>
    <col min="9" max="9" width="11.140625" bestFit="1" customWidth="1"/>
    <col min="10" max="10" width="11.42578125" bestFit="1" customWidth="1"/>
    <col min="11" max="11" width="11.7109375" bestFit="1" customWidth="1"/>
  </cols>
  <sheetData>
    <row r="1" spans="1:11" ht="15.75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25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10890</v>
      </c>
      <c r="C8" s="26"/>
      <c r="D8" s="12">
        <f>B8+1</f>
        <v>10891</v>
      </c>
      <c r="E8" s="15">
        <f>B8*200%</f>
        <v>21780</v>
      </c>
      <c r="F8" s="3">
        <f>E8+1</f>
        <v>21781</v>
      </c>
      <c r="G8" s="4">
        <f>B8*267%</f>
        <v>29076.3</v>
      </c>
      <c r="H8" s="14">
        <f>G8+1</f>
        <v>29077.3</v>
      </c>
      <c r="I8" s="15">
        <f>B8*334%</f>
        <v>36372.6</v>
      </c>
      <c r="J8" s="12">
        <f>I8+1</f>
        <v>36373.599999999999</v>
      </c>
      <c r="K8" s="13">
        <f>B8*400%</f>
        <v>43560</v>
      </c>
    </row>
    <row r="9" spans="1:11" ht="20.100000000000001" customHeight="1" x14ac:dyDescent="0.2">
      <c r="A9" s="20">
        <v>2</v>
      </c>
      <c r="B9" s="17">
        <v>14710</v>
      </c>
      <c r="C9" s="27"/>
      <c r="D9" s="12">
        <f>B9+1</f>
        <v>14711</v>
      </c>
      <c r="E9" s="2">
        <f>B9*200%</f>
        <v>29420</v>
      </c>
      <c r="F9" s="3">
        <f t="shared" ref="F9:F22" si="0">E9+1</f>
        <v>29421</v>
      </c>
      <c r="G9" s="4">
        <f t="shared" ref="G9:G22" si="1">B9*267%</f>
        <v>39275.699999999997</v>
      </c>
      <c r="H9" s="14">
        <f t="shared" ref="H9:H22" si="2">G9+1</f>
        <v>39276.699999999997</v>
      </c>
      <c r="I9" s="15">
        <f t="shared" ref="I9:I22" si="3">B9*334%</f>
        <v>49131.4</v>
      </c>
      <c r="J9" s="12">
        <f t="shared" ref="J9:J22" si="4">I9+1</f>
        <v>49132.4</v>
      </c>
      <c r="K9" s="13">
        <f t="shared" ref="K9:K22" si="5">B9*400%</f>
        <v>58840</v>
      </c>
    </row>
    <row r="10" spans="1:11" ht="20.100000000000001" customHeight="1" x14ac:dyDescent="0.2">
      <c r="A10" s="20">
        <v>3</v>
      </c>
      <c r="B10" s="17">
        <v>18530</v>
      </c>
      <c r="C10" s="27"/>
      <c r="D10" s="12">
        <f t="shared" ref="D10:D22" si="6">B10+1</f>
        <v>18531</v>
      </c>
      <c r="E10" s="15">
        <f t="shared" ref="E10:E22" si="7">B10*200%</f>
        <v>37060</v>
      </c>
      <c r="F10" s="3">
        <f t="shared" si="0"/>
        <v>37061</v>
      </c>
      <c r="G10" s="4">
        <f t="shared" si="1"/>
        <v>49475.1</v>
      </c>
      <c r="H10" s="14">
        <f t="shared" si="2"/>
        <v>49476.1</v>
      </c>
      <c r="I10" s="15">
        <f t="shared" si="3"/>
        <v>61890.2</v>
      </c>
      <c r="J10" s="12">
        <f t="shared" si="4"/>
        <v>61891.199999999997</v>
      </c>
      <c r="K10" s="13">
        <f t="shared" si="5"/>
        <v>74120</v>
      </c>
    </row>
    <row r="11" spans="1:11" ht="20.100000000000001" customHeight="1" x14ac:dyDescent="0.2">
      <c r="A11" s="20">
        <v>4</v>
      </c>
      <c r="B11" s="17">
        <v>22350</v>
      </c>
      <c r="C11" s="27"/>
      <c r="D11" s="12">
        <f t="shared" si="6"/>
        <v>22351</v>
      </c>
      <c r="E11" s="2">
        <f t="shared" si="7"/>
        <v>44700</v>
      </c>
      <c r="F11" s="3">
        <f t="shared" si="0"/>
        <v>44701</v>
      </c>
      <c r="G11" s="4">
        <f t="shared" si="1"/>
        <v>59674.5</v>
      </c>
      <c r="H11" s="14">
        <f t="shared" si="2"/>
        <v>59675.5</v>
      </c>
      <c r="I11" s="15">
        <f t="shared" si="3"/>
        <v>74649</v>
      </c>
      <c r="J11" s="12">
        <f t="shared" si="4"/>
        <v>74650</v>
      </c>
      <c r="K11" s="13">
        <f t="shared" si="5"/>
        <v>89400</v>
      </c>
    </row>
    <row r="12" spans="1:11" ht="20.100000000000001" customHeight="1" x14ac:dyDescent="0.2">
      <c r="A12" s="20">
        <v>5</v>
      </c>
      <c r="B12" s="17">
        <v>26170</v>
      </c>
      <c r="C12" s="27"/>
      <c r="D12" s="12">
        <f t="shared" si="6"/>
        <v>26171</v>
      </c>
      <c r="E12" s="15">
        <f t="shared" si="7"/>
        <v>52340</v>
      </c>
      <c r="F12" s="3">
        <f t="shared" si="0"/>
        <v>52341</v>
      </c>
      <c r="G12" s="4">
        <f t="shared" si="1"/>
        <v>69873.899999999994</v>
      </c>
      <c r="H12" s="14">
        <f t="shared" si="2"/>
        <v>69874.899999999994</v>
      </c>
      <c r="I12" s="15">
        <f t="shared" si="3"/>
        <v>87407.8</v>
      </c>
      <c r="J12" s="12">
        <f t="shared" si="4"/>
        <v>87408.8</v>
      </c>
      <c r="K12" s="13">
        <f t="shared" si="5"/>
        <v>104680</v>
      </c>
    </row>
    <row r="13" spans="1:11" ht="20.100000000000001" customHeight="1" x14ac:dyDescent="0.2">
      <c r="A13" s="20">
        <v>6</v>
      </c>
      <c r="B13" s="17">
        <v>29990</v>
      </c>
      <c r="C13" s="27"/>
      <c r="D13" s="12">
        <f t="shared" si="6"/>
        <v>29991</v>
      </c>
      <c r="E13" s="2">
        <f t="shared" si="7"/>
        <v>59980</v>
      </c>
      <c r="F13" s="3">
        <f t="shared" si="0"/>
        <v>59981</v>
      </c>
      <c r="G13" s="4">
        <f t="shared" si="1"/>
        <v>80073.3</v>
      </c>
      <c r="H13" s="14">
        <f>G13+1</f>
        <v>80074.3</v>
      </c>
      <c r="I13" s="15">
        <f t="shared" si="3"/>
        <v>100166.59999999999</v>
      </c>
      <c r="J13" s="12">
        <f t="shared" si="4"/>
        <v>100167.59999999999</v>
      </c>
      <c r="K13" s="13">
        <f t="shared" si="5"/>
        <v>119960</v>
      </c>
    </row>
    <row r="14" spans="1:11" ht="20.100000000000001" customHeight="1" x14ac:dyDescent="0.2">
      <c r="A14" s="20">
        <v>7</v>
      </c>
      <c r="B14" s="17">
        <v>33810</v>
      </c>
      <c r="C14" s="27"/>
      <c r="D14" s="12">
        <f t="shared" si="6"/>
        <v>33811</v>
      </c>
      <c r="E14" s="15">
        <f t="shared" si="7"/>
        <v>67620</v>
      </c>
      <c r="F14" s="3">
        <f t="shared" si="0"/>
        <v>67621</v>
      </c>
      <c r="G14" s="4">
        <f t="shared" si="1"/>
        <v>90272.7</v>
      </c>
      <c r="H14" s="14">
        <f t="shared" si="2"/>
        <v>90273.7</v>
      </c>
      <c r="I14" s="15">
        <f t="shared" si="3"/>
        <v>112925.4</v>
      </c>
      <c r="J14" s="12">
        <f t="shared" si="4"/>
        <v>112926.39999999999</v>
      </c>
      <c r="K14" s="13">
        <f t="shared" si="5"/>
        <v>135240</v>
      </c>
    </row>
    <row r="15" spans="1:11" ht="20.100000000000001" customHeight="1" x14ac:dyDescent="0.2">
      <c r="A15" s="20">
        <v>8</v>
      </c>
      <c r="B15" s="17">
        <v>37630</v>
      </c>
      <c r="C15" s="27"/>
      <c r="D15" s="12">
        <f t="shared" si="6"/>
        <v>37631</v>
      </c>
      <c r="E15" s="2">
        <f t="shared" si="7"/>
        <v>75260</v>
      </c>
      <c r="F15" s="3">
        <f t="shared" si="0"/>
        <v>75261</v>
      </c>
      <c r="G15" s="4">
        <f t="shared" si="1"/>
        <v>100472.09999999999</v>
      </c>
      <c r="H15" s="14">
        <f t="shared" si="2"/>
        <v>100473.09999999999</v>
      </c>
      <c r="I15" s="15">
        <f t="shared" si="3"/>
        <v>125684.2</v>
      </c>
      <c r="J15" s="12">
        <f t="shared" si="4"/>
        <v>125685.2</v>
      </c>
      <c r="K15" s="13">
        <f t="shared" si="5"/>
        <v>150520</v>
      </c>
    </row>
    <row r="16" spans="1:11" ht="20.100000000000001" customHeight="1" x14ac:dyDescent="0.2">
      <c r="A16" s="20">
        <v>9</v>
      </c>
      <c r="B16" s="17">
        <v>41450</v>
      </c>
      <c r="C16" s="27"/>
      <c r="D16" s="12">
        <f t="shared" si="6"/>
        <v>41451</v>
      </c>
      <c r="E16" s="15">
        <f t="shared" si="7"/>
        <v>82900</v>
      </c>
      <c r="F16" s="3">
        <f t="shared" si="0"/>
        <v>82901</v>
      </c>
      <c r="G16" s="4">
        <f t="shared" si="1"/>
        <v>110671.5</v>
      </c>
      <c r="H16" s="14">
        <f t="shared" si="2"/>
        <v>110672.5</v>
      </c>
      <c r="I16" s="15">
        <f t="shared" si="3"/>
        <v>138443</v>
      </c>
      <c r="J16" s="12">
        <f t="shared" si="4"/>
        <v>138444</v>
      </c>
      <c r="K16" s="13">
        <f t="shared" si="5"/>
        <v>165800</v>
      </c>
    </row>
    <row r="17" spans="1:11" ht="20.100000000000001" customHeight="1" x14ac:dyDescent="0.2">
      <c r="A17" s="20">
        <v>10</v>
      </c>
      <c r="B17" s="17">
        <v>45270</v>
      </c>
      <c r="C17" s="27"/>
      <c r="D17" s="12">
        <f t="shared" si="6"/>
        <v>45271</v>
      </c>
      <c r="E17" s="2">
        <f t="shared" si="7"/>
        <v>90540</v>
      </c>
      <c r="F17" s="3">
        <f t="shared" si="0"/>
        <v>90541</v>
      </c>
      <c r="G17" s="4">
        <f t="shared" si="1"/>
        <v>120870.9</v>
      </c>
      <c r="H17" s="14">
        <f t="shared" si="2"/>
        <v>120871.9</v>
      </c>
      <c r="I17" s="15">
        <f t="shared" si="3"/>
        <v>151201.79999999999</v>
      </c>
      <c r="J17" s="12">
        <f t="shared" si="4"/>
        <v>151202.79999999999</v>
      </c>
      <c r="K17" s="13">
        <f t="shared" si="5"/>
        <v>181080</v>
      </c>
    </row>
    <row r="18" spans="1:11" ht="20.100000000000001" customHeight="1" x14ac:dyDescent="0.2">
      <c r="A18" s="20">
        <v>11</v>
      </c>
      <c r="B18" s="17">
        <v>49090</v>
      </c>
      <c r="C18" s="27"/>
      <c r="D18" s="12">
        <f t="shared" si="6"/>
        <v>49091</v>
      </c>
      <c r="E18" s="15">
        <f t="shared" si="7"/>
        <v>98180</v>
      </c>
      <c r="F18" s="3">
        <f t="shared" si="0"/>
        <v>98181</v>
      </c>
      <c r="G18" s="4">
        <f t="shared" si="1"/>
        <v>131070.3</v>
      </c>
      <c r="H18" s="14">
        <f t="shared" si="2"/>
        <v>131071.3</v>
      </c>
      <c r="I18" s="15">
        <f t="shared" si="3"/>
        <v>163960.6</v>
      </c>
      <c r="J18" s="12">
        <f t="shared" si="4"/>
        <v>163961.60000000001</v>
      </c>
      <c r="K18" s="13">
        <f t="shared" si="5"/>
        <v>196360</v>
      </c>
    </row>
    <row r="19" spans="1:11" ht="20.100000000000001" customHeight="1" x14ac:dyDescent="0.2">
      <c r="A19" s="20">
        <v>12</v>
      </c>
      <c r="B19" s="17">
        <v>52910</v>
      </c>
      <c r="C19" s="27"/>
      <c r="D19" s="12">
        <f t="shared" si="6"/>
        <v>52911</v>
      </c>
      <c r="E19" s="2">
        <f t="shared" si="7"/>
        <v>105820</v>
      </c>
      <c r="F19" s="3">
        <f t="shared" si="0"/>
        <v>105821</v>
      </c>
      <c r="G19" s="4">
        <f t="shared" si="1"/>
        <v>141269.69999999998</v>
      </c>
      <c r="H19" s="14">
        <f t="shared" si="2"/>
        <v>141270.69999999998</v>
      </c>
      <c r="I19" s="15">
        <f t="shared" si="3"/>
        <v>176719.4</v>
      </c>
      <c r="J19" s="12">
        <f t="shared" si="4"/>
        <v>176720.4</v>
      </c>
      <c r="K19" s="13">
        <f t="shared" si="5"/>
        <v>211640</v>
      </c>
    </row>
    <row r="20" spans="1:11" ht="20.100000000000001" customHeight="1" x14ac:dyDescent="0.2">
      <c r="A20" s="20">
        <v>13</v>
      </c>
      <c r="B20" s="17">
        <v>56730</v>
      </c>
      <c r="C20" s="27"/>
      <c r="D20" s="12">
        <f t="shared" si="6"/>
        <v>56731</v>
      </c>
      <c r="E20" s="15">
        <f t="shared" si="7"/>
        <v>113460</v>
      </c>
      <c r="F20" s="3">
        <f t="shared" si="0"/>
        <v>113461</v>
      </c>
      <c r="G20" s="4">
        <f t="shared" si="1"/>
        <v>151469.1</v>
      </c>
      <c r="H20" s="14">
        <f t="shared" si="2"/>
        <v>151470.1</v>
      </c>
      <c r="I20" s="15">
        <f t="shared" si="3"/>
        <v>189478.19999999998</v>
      </c>
      <c r="J20" s="12">
        <f t="shared" si="4"/>
        <v>189479.19999999998</v>
      </c>
      <c r="K20" s="13">
        <f t="shared" si="5"/>
        <v>226920</v>
      </c>
    </row>
    <row r="21" spans="1:11" ht="20.100000000000001" customHeight="1" x14ac:dyDescent="0.2">
      <c r="A21" s="20">
        <v>14</v>
      </c>
      <c r="B21" s="17">
        <v>60550</v>
      </c>
      <c r="C21" s="27"/>
      <c r="D21" s="12">
        <f t="shared" si="6"/>
        <v>60551</v>
      </c>
      <c r="E21" s="2">
        <f t="shared" si="7"/>
        <v>121100</v>
      </c>
      <c r="F21" s="3">
        <f t="shared" si="0"/>
        <v>121101</v>
      </c>
      <c r="G21" s="4">
        <f t="shared" si="1"/>
        <v>161668.5</v>
      </c>
      <c r="H21" s="14">
        <f t="shared" si="2"/>
        <v>161669.5</v>
      </c>
      <c r="I21" s="15">
        <f t="shared" si="3"/>
        <v>202237</v>
      </c>
      <c r="J21" s="12">
        <f t="shared" si="4"/>
        <v>202238</v>
      </c>
      <c r="K21" s="13">
        <f t="shared" si="5"/>
        <v>242200</v>
      </c>
    </row>
    <row r="22" spans="1:11" ht="20.100000000000001" customHeight="1" thickBot="1" x14ac:dyDescent="0.25">
      <c r="A22" s="21">
        <v>15</v>
      </c>
      <c r="B22" s="18">
        <v>64370</v>
      </c>
      <c r="C22" s="28"/>
      <c r="D22" s="32">
        <f t="shared" si="6"/>
        <v>64371</v>
      </c>
      <c r="E22" s="30">
        <f t="shared" si="7"/>
        <v>128740</v>
      </c>
      <c r="F22" s="5">
        <f t="shared" si="0"/>
        <v>128741</v>
      </c>
      <c r="G22" s="6">
        <f t="shared" si="1"/>
        <v>171867.9</v>
      </c>
      <c r="H22" s="33">
        <f t="shared" si="2"/>
        <v>171868.9</v>
      </c>
      <c r="I22" s="30">
        <f t="shared" si="3"/>
        <v>214995.8</v>
      </c>
      <c r="J22" s="32">
        <f t="shared" si="4"/>
        <v>214996.8</v>
      </c>
      <c r="K22" s="31">
        <f t="shared" si="5"/>
        <v>257480</v>
      </c>
    </row>
    <row r="25" spans="1:11" x14ac:dyDescent="0.2">
      <c r="B25" s="100" t="s">
        <v>32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B25:J25"/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ageMargins left="0.75" right="0.75" top="1" bottom="1" header="0.5" footer="0.5"/>
  <pageSetup scale="9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zoomScaleNormal="100" workbookViewId="0">
      <selection activeCell="H19" sqref="H19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bestFit="1" customWidth="1"/>
  </cols>
  <sheetData>
    <row r="1" spans="1:11" ht="15.75" x14ac:dyDescent="0.2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33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10890</v>
      </c>
      <c r="C8" s="26"/>
      <c r="D8" s="12">
        <f>B8+1</f>
        <v>10891</v>
      </c>
      <c r="E8" s="15">
        <f>B8*200%</f>
        <v>21780</v>
      </c>
      <c r="F8" s="3">
        <f>E8+1</f>
        <v>21781</v>
      </c>
      <c r="G8" s="4">
        <f>B8*267%</f>
        <v>29076.3</v>
      </c>
      <c r="H8" s="14">
        <f>G8+1</f>
        <v>29077.3</v>
      </c>
      <c r="I8" s="15">
        <f>B8*334%</f>
        <v>36372.6</v>
      </c>
      <c r="J8" s="12">
        <f>I8+1</f>
        <v>36373.599999999999</v>
      </c>
      <c r="K8" s="13">
        <f>B8*400%</f>
        <v>43560</v>
      </c>
    </row>
    <row r="9" spans="1:11" ht="20.100000000000001" customHeight="1" x14ac:dyDescent="0.2">
      <c r="A9" s="20">
        <v>2</v>
      </c>
      <c r="B9" s="17">
        <v>14710</v>
      </c>
      <c r="C9" s="27"/>
      <c r="D9" s="12">
        <f>B9+1</f>
        <v>14711</v>
      </c>
      <c r="E9" s="2">
        <f>B9*200%</f>
        <v>29420</v>
      </c>
      <c r="F9" s="3">
        <f t="shared" ref="F9:F22" si="0">E9+1</f>
        <v>29421</v>
      </c>
      <c r="G9" s="4">
        <f t="shared" ref="G9:G22" si="1">B9*267%</f>
        <v>39275.699999999997</v>
      </c>
      <c r="H9" s="14">
        <f t="shared" ref="H9:H22" si="2">G9+1</f>
        <v>39276.699999999997</v>
      </c>
      <c r="I9" s="15">
        <f t="shared" ref="I9:I22" si="3">B9*334%</f>
        <v>49131.4</v>
      </c>
      <c r="J9" s="12">
        <f t="shared" ref="J9:J22" si="4">I9+1</f>
        <v>49132.4</v>
      </c>
      <c r="K9" s="13">
        <f t="shared" ref="K9:K22" si="5">B9*400%</f>
        <v>58840</v>
      </c>
    </row>
    <row r="10" spans="1:11" ht="20.100000000000001" customHeight="1" x14ac:dyDescent="0.2">
      <c r="A10" s="20">
        <v>3</v>
      </c>
      <c r="B10" s="17">
        <v>18530</v>
      </c>
      <c r="C10" s="27"/>
      <c r="D10" s="12">
        <f t="shared" ref="D10:D22" si="6">B10+1</f>
        <v>18531</v>
      </c>
      <c r="E10" s="15">
        <f t="shared" ref="E10:E22" si="7">B10*200%</f>
        <v>37060</v>
      </c>
      <c r="F10" s="3">
        <f t="shared" si="0"/>
        <v>37061</v>
      </c>
      <c r="G10" s="4">
        <f t="shared" si="1"/>
        <v>49475.1</v>
      </c>
      <c r="H10" s="14">
        <f t="shared" si="2"/>
        <v>49476.1</v>
      </c>
      <c r="I10" s="15">
        <f t="shared" si="3"/>
        <v>61890.2</v>
      </c>
      <c r="J10" s="12">
        <f t="shared" si="4"/>
        <v>61891.199999999997</v>
      </c>
      <c r="K10" s="13">
        <f t="shared" si="5"/>
        <v>74120</v>
      </c>
    </row>
    <row r="11" spans="1:11" ht="20.100000000000001" customHeight="1" x14ac:dyDescent="0.2">
      <c r="A11" s="20">
        <v>4</v>
      </c>
      <c r="B11" s="17">
        <v>22350</v>
      </c>
      <c r="C11" s="27"/>
      <c r="D11" s="12">
        <f t="shared" si="6"/>
        <v>22351</v>
      </c>
      <c r="E11" s="2">
        <f t="shared" si="7"/>
        <v>44700</v>
      </c>
      <c r="F11" s="3">
        <f t="shared" si="0"/>
        <v>44701</v>
      </c>
      <c r="G11" s="4">
        <f t="shared" si="1"/>
        <v>59674.5</v>
      </c>
      <c r="H11" s="14">
        <f t="shared" si="2"/>
        <v>59675.5</v>
      </c>
      <c r="I11" s="15">
        <f t="shared" si="3"/>
        <v>74649</v>
      </c>
      <c r="J11" s="12">
        <f t="shared" si="4"/>
        <v>74650</v>
      </c>
      <c r="K11" s="13">
        <f t="shared" si="5"/>
        <v>89400</v>
      </c>
    </row>
    <row r="12" spans="1:11" ht="20.100000000000001" customHeight="1" x14ac:dyDescent="0.2">
      <c r="A12" s="20">
        <v>5</v>
      </c>
      <c r="B12" s="17">
        <v>26170</v>
      </c>
      <c r="C12" s="27"/>
      <c r="D12" s="12">
        <f t="shared" si="6"/>
        <v>26171</v>
      </c>
      <c r="E12" s="15">
        <f t="shared" si="7"/>
        <v>52340</v>
      </c>
      <c r="F12" s="3">
        <f t="shared" si="0"/>
        <v>52341</v>
      </c>
      <c r="G12" s="4">
        <f t="shared" si="1"/>
        <v>69873.899999999994</v>
      </c>
      <c r="H12" s="14">
        <f t="shared" si="2"/>
        <v>69874.899999999994</v>
      </c>
      <c r="I12" s="15">
        <f t="shared" si="3"/>
        <v>87407.8</v>
      </c>
      <c r="J12" s="12">
        <f t="shared" si="4"/>
        <v>87408.8</v>
      </c>
      <c r="K12" s="13">
        <f t="shared" si="5"/>
        <v>104680</v>
      </c>
    </row>
    <row r="13" spans="1:11" ht="20.100000000000001" customHeight="1" x14ac:dyDescent="0.2">
      <c r="A13" s="20">
        <v>6</v>
      </c>
      <c r="B13" s="17">
        <v>29990</v>
      </c>
      <c r="C13" s="27"/>
      <c r="D13" s="12">
        <f t="shared" si="6"/>
        <v>29991</v>
      </c>
      <c r="E13" s="2">
        <f t="shared" si="7"/>
        <v>59980</v>
      </c>
      <c r="F13" s="3">
        <f t="shared" si="0"/>
        <v>59981</v>
      </c>
      <c r="G13" s="4">
        <f t="shared" si="1"/>
        <v>80073.3</v>
      </c>
      <c r="H13" s="14">
        <f>G13+1</f>
        <v>80074.3</v>
      </c>
      <c r="I13" s="15">
        <f t="shared" si="3"/>
        <v>100166.59999999999</v>
      </c>
      <c r="J13" s="12">
        <f t="shared" si="4"/>
        <v>100167.59999999999</v>
      </c>
      <c r="K13" s="13">
        <f t="shared" si="5"/>
        <v>119960</v>
      </c>
    </row>
    <row r="14" spans="1:11" ht="20.100000000000001" customHeight="1" x14ac:dyDescent="0.2">
      <c r="A14" s="20">
        <v>7</v>
      </c>
      <c r="B14" s="17">
        <v>33810</v>
      </c>
      <c r="C14" s="27"/>
      <c r="D14" s="12">
        <f t="shared" si="6"/>
        <v>33811</v>
      </c>
      <c r="E14" s="15">
        <f t="shared" si="7"/>
        <v>67620</v>
      </c>
      <c r="F14" s="3">
        <f t="shared" si="0"/>
        <v>67621</v>
      </c>
      <c r="G14" s="4">
        <f t="shared" si="1"/>
        <v>90272.7</v>
      </c>
      <c r="H14" s="14">
        <f t="shared" si="2"/>
        <v>90273.7</v>
      </c>
      <c r="I14" s="15">
        <f t="shared" si="3"/>
        <v>112925.4</v>
      </c>
      <c r="J14" s="12">
        <f t="shared" si="4"/>
        <v>112926.39999999999</v>
      </c>
      <c r="K14" s="13">
        <f t="shared" si="5"/>
        <v>135240</v>
      </c>
    </row>
    <row r="15" spans="1:11" ht="20.100000000000001" customHeight="1" x14ac:dyDescent="0.2">
      <c r="A15" s="20">
        <v>8</v>
      </c>
      <c r="B15" s="17">
        <v>37630</v>
      </c>
      <c r="C15" s="27"/>
      <c r="D15" s="12">
        <f t="shared" si="6"/>
        <v>37631</v>
      </c>
      <c r="E15" s="2">
        <f t="shared" si="7"/>
        <v>75260</v>
      </c>
      <c r="F15" s="3">
        <f t="shared" si="0"/>
        <v>75261</v>
      </c>
      <c r="G15" s="4">
        <f t="shared" si="1"/>
        <v>100472.09999999999</v>
      </c>
      <c r="H15" s="14">
        <f t="shared" si="2"/>
        <v>100473.09999999999</v>
      </c>
      <c r="I15" s="15">
        <f t="shared" si="3"/>
        <v>125684.2</v>
      </c>
      <c r="J15" s="12">
        <f t="shared" si="4"/>
        <v>125685.2</v>
      </c>
      <c r="K15" s="13">
        <f t="shared" si="5"/>
        <v>150520</v>
      </c>
    </row>
    <row r="16" spans="1:11" ht="20.100000000000001" customHeight="1" x14ac:dyDescent="0.2">
      <c r="A16" s="20">
        <v>9</v>
      </c>
      <c r="B16" s="17">
        <v>41450</v>
      </c>
      <c r="C16" s="27"/>
      <c r="D16" s="12">
        <f t="shared" si="6"/>
        <v>41451</v>
      </c>
      <c r="E16" s="15">
        <f t="shared" si="7"/>
        <v>82900</v>
      </c>
      <c r="F16" s="3">
        <f t="shared" si="0"/>
        <v>82901</v>
      </c>
      <c r="G16" s="4">
        <f t="shared" si="1"/>
        <v>110671.5</v>
      </c>
      <c r="H16" s="14">
        <f t="shared" si="2"/>
        <v>110672.5</v>
      </c>
      <c r="I16" s="15">
        <f t="shared" si="3"/>
        <v>138443</v>
      </c>
      <c r="J16" s="12">
        <f t="shared" si="4"/>
        <v>138444</v>
      </c>
      <c r="K16" s="13">
        <f t="shared" si="5"/>
        <v>165800</v>
      </c>
    </row>
    <row r="17" spans="1:11" ht="20.100000000000001" customHeight="1" x14ac:dyDescent="0.2">
      <c r="A17" s="20">
        <v>10</v>
      </c>
      <c r="B17" s="17">
        <v>45270</v>
      </c>
      <c r="C17" s="27"/>
      <c r="D17" s="12">
        <f t="shared" si="6"/>
        <v>45271</v>
      </c>
      <c r="E17" s="2">
        <f t="shared" si="7"/>
        <v>90540</v>
      </c>
      <c r="F17" s="3">
        <f t="shared" si="0"/>
        <v>90541</v>
      </c>
      <c r="G17" s="4">
        <f t="shared" si="1"/>
        <v>120870.9</v>
      </c>
      <c r="H17" s="14">
        <f t="shared" si="2"/>
        <v>120871.9</v>
      </c>
      <c r="I17" s="15">
        <f t="shared" si="3"/>
        <v>151201.79999999999</v>
      </c>
      <c r="J17" s="12">
        <f t="shared" si="4"/>
        <v>151202.79999999999</v>
      </c>
      <c r="K17" s="13">
        <f t="shared" si="5"/>
        <v>181080</v>
      </c>
    </row>
    <row r="18" spans="1:11" ht="20.100000000000001" customHeight="1" x14ac:dyDescent="0.2">
      <c r="A18" s="20">
        <v>11</v>
      </c>
      <c r="B18" s="17">
        <v>49090</v>
      </c>
      <c r="C18" s="27"/>
      <c r="D18" s="12">
        <f t="shared" si="6"/>
        <v>49091</v>
      </c>
      <c r="E18" s="15">
        <f t="shared" si="7"/>
        <v>98180</v>
      </c>
      <c r="F18" s="3">
        <f t="shared" si="0"/>
        <v>98181</v>
      </c>
      <c r="G18" s="4">
        <f t="shared" si="1"/>
        <v>131070.3</v>
      </c>
      <c r="H18" s="14">
        <f t="shared" si="2"/>
        <v>131071.3</v>
      </c>
      <c r="I18" s="15">
        <f t="shared" si="3"/>
        <v>163960.6</v>
      </c>
      <c r="J18" s="12">
        <f t="shared" si="4"/>
        <v>163961.60000000001</v>
      </c>
      <c r="K18" s="13">
        <f t="shared" si="5"/>
        <v>196360</v>
      </c>
    </row>
    <row r="19" spans="1:11" ht="20.100000000000001" customHeight="1" x14ac:dyDescent="0.2">
      <c r="A19" s="20">
        <v>12</v>
      </c>
      <c r="B19" s="17">
        <v>52910</v>
      </c>
      <c r="C19" s="27"/>
      <c r="D19" s="12">
        <f t="shared" si="6"/>
        <v>52911</v>
      </c>
      <c r="E19" s="2">
        <f t="shared" si="7"/>
        <v>105820</v>
      </c>
      <c r="F19" s="3">
        <f t="shared" si="0"/>
        <v>105821</v>
      </c>
      <c r="G19" s="4">
        <f t="shared" si="1"/>
        <v>141269.69999999998</v>
      </c>
      <c r="H19" s="14">
        <f t="shared" si="2"/>
        <v>141270.69999999998</v>
      </c>
      <c r="I19" s="15">
        <f t="shared" si="3"/>
        <v>176719.4</v>
      </c>
      <c r="J19" s="12">
        <f t="shared" si="4"/>
        <v>176720.4</v>
      </c>
      <c r="K19" s="13">
        <f t="shared" si="5"/>
        <v>211640</v>
      </c>
    </row>
    <row r="20" spans="1:11" ht="20.100000000000001" customHeight="1" x14ac:dyDescent="0.2">
      <c r="A20" s="20">
        <v>13</v>
      </c>
      <c r="B20" s="17">
        <v>56730</v>
      </c>
      <c r="C20" s="27"/>
      <c r="D20" s="12">
        <f t="shared" si="6"/>
        <v>56731</v>
      </c>
      <c r="E20" s="15">
        <f t="shared" si="7"/>
        <v>113460</v>
      </c>
      <c r="F20" s="3">
        <f t="shared" si="0"/>
        <v>113461</v>
      </c>
      <c r="G20" s="4">
        <f t="shared" si="1"/>
        <v>151469.1</v>
      </c>
      <c r="H20" s="14">
        <f t="shared" si="2"/>
        <v>151470.1</v>
      </c>
      <c r="I20" s="15">
        <f t="shared" si="3"/>
        <v>189478.19999999998</v>
      </c>
      <c r="J20" s="12">
        <f t="shared" si="4"/>
        <v>189479.19999999998</v>
      </c>
      <c r="K20" s="13">
        <f t="shared" si="5"/>
        <v>226920</v>
      </c>
    </row>
    <row r="21" spans="1:11" ht="20.100000000000001" customHeight="1" x14ac:dyDescent="0.2">
      <c r="A21" s="20">
        <v>14</v>
      </c>
      <c r="B21" s="17">
        <v>60550</v>
      </c>
      <c r="C21" s="27"/>
      <c r="D21" s="12">
        <f t="shared" si="6"/>
        <v>60551</v>
      </c>
      <c r="E21" s="2">
        <f t="shared" si="7"/>
        <v>121100</v>
      </c>
      <c r="F21" s="3">
        <f t="shared" si="0"/>
        <v>121101</v>
      </c>
      <c r="G21" s="4">
        <f t="shared" si="1"/>
        <v>161668.5</v>
      </c>
      <c r="H21" s="14">
        <f t="shared" si="2"/>
        <v>161669.5</v>
      </c>
      <c r="I21" s="15">
        <f t="shared" si="3"/>
        <v>202237</v>
      </c>
      <c r="J21" s="12">
        <f t="shared" si="4"/>
        <v>202238</v>
      </c>
      <c r="K21" s="13">
        <f t="shared" si="5"/>
        <v>242200</v>
      </c>
    </row>
    <row r="22" spans="1:11" ht="20.100000000000001" customHeight="1" thickBot="1" x14ac:dyDescent="0.25">
      <c r="A22" s="21">
        <v>15</v>
      </c>
      <c r="B22" s="18">
        <v>64370</v>
      </c>
      <c r="C22" s="28"/>
      <c r="D22" s="32">
        <f t="shared" si="6"/>
        <v>64371</v>
      </c>
      <c r="E22" s="30">
        <f t="shared" si="7"/>
        <v>128740</v>
      </c>
      <c r="F22" s="5">
        <f t="shared" si="0"/>
        <v>128741</v>
      </c>
      <c r="G22" s="6">
        <f t="shared" si="1"/>
        <v>171867.9</v>
      </c>
      <c r="H22" s="33">
        <f t="shared" si="2"/>
        <v>171868.9</v>
      </c>
      <c r="I22" s="30">
        <f t="shared" si="3"/>
        <v>214995.8</v>
      </c>
      <c r="J22" s="32">
        <f t="shared" si="4"/>
        <v>214996.8</v>
      </c>
      <c r="K22" s="31">
        <f t="shared" si="5"/>
        <v>257480</v>
      </c>
    </row>
    <row r="25" spans="1:11" x14ac:dyDescent="0.2">
      <c r="B25" s="100" t="s">
        <v>34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B25:J25"/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ageMargins left="0.75" right="0.75" top="1" bottom="1" header="0.5" footer="0.5"/>
  <pageSetup scale="9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5"/>
  <sheetViews>
    <sheetView zoomScaleNormal="100" workbookViewId="0">
      <selection sqref="A1:IV65536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bestFit="1" customWidth="1"/>
  </cols>
  <sheetData>
    <row r="1" spans="1:11" ht="15.75" x14ac:dyDescent="0.25">
      <c r="A1" s="84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33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11170</v>
      </c>
      <c r="C8" s="26"/>
      <c r="D8" s="12">
        <f>B8+1</f>
        <v>11171</v>
      </c>
      <c r="E8" s="15">
        <f>B8*200%</f>
        <v>22340</v>
      </c>
      <c r="F8" s="3">
        <f>E8+1</f>
        <v>22341</v>
      </c>
      <c r="G8" s="4">
        <f>B8*267%</f>
        <v>29823.899999999998</v>
      </c>
      <c r="H8" s="14">
        <f>G8+1</f>
        <v>29824.899999999998</v>
      </c>
      <c r="I8" s="15">
        <f>B8*334%</f>
        <v>37307.799999999996</v>
      </c>
      <c r="J8" s="12">
        <f>I8+1</f>
        <v>37308.799999999996</v>
      </c>
      <c r="K8" s="13">
        <f>B8*400%</f>
        <v>44680</v>
      </c>
    </row>
    <row r="9" spans="1:11" ht="20.100000000000001" customHeight="1" x14ac:dyDescent="0.2">
      <c r="A9" s="20">
        <v>2</v>
      </c>
      <c r="B9" s="17">
        <v>15130</v>
      </c>
      <c r="C9" s="27"/>
      <c r="D9" s="12">
        <f>B9+1</f>
        <v>15131</v>
      </c>
      <c r="E9" s="2">
        <f>B9*200%</f>
        <v>30260</v>
      </c>
      <c r="F9" s="3">
        <f t="shared" ref="F9:F22" si="0">E9+1</f>
        <v>30261</v>
      </c>
      <c r="G9" s="4">
        <f t="shared" ref="G9:G22" si="1">B9*267%</f>
        <v>40397.1</v>
      </c>
      <c r="H9" s="14">
        <f t="shared" ref="H9:H22" si="2">G9+1</f>
        <v>40398.1</v>
      </c>
      <c r="I9" s="15">
        <f t="shared" ref="I9:I22" si="3">B9*334%</f>
        <v>50534.2</v>
      </c>
      <c r="J9" s="12">
        <f t="shared" ref="J9:J22" si="4">I9+1</f>
        <v>50535.199999999997</v>
      </c>
      <c r="K9" s="13">
        <f t="shared" ref="K9:K22" si="5">B9*400%</f>
        <v>60520</v>
      </c>
    </row>
    <row r="10" spans="1:11" ht="20.100000000000001" customHeight="1" x14ac:dyDescent="0.2">
      <c r="A10" s="20">
        <v>3</v>
      </c>
      <c r="B10" s="17">
        <v>19090</v>
      </c>
      <c r="C10" s="27"/>
      <c r="D10" s="12">
        <f t="shared" ref="D10:D22" si="6">B10+1</f>
        <v>19091</v>
      </c>
      <c r="E10" s="15">
        <f t="shared" ref="E10:E22" si="7">B10*200%</f>
        <v>38180</v>
      </c>
      <c r="F10" s="3">
        <f t="shared" si="0"/>
        <v>38181</v>
      </c>
      <c r="G10" s="4">
        <f t="shared" si="1"/>
        <v>50970.299999999996</v>
      </c>
      <c r="H10" s="14">
        <f t="shared" si="2"/>
        <v>50971.299999999996</v>
      </c>
      <c r="I10" s="15">
        <f t="shared" si="3"/>
        <v>63760.6</v>
      </c>
      <c r="J10" s="12">
        <f t="shared" si="4"/>
        <v>63761.599999999999</v>
      </c>
      <c r="K10" s="13">
        <f t="shared" si="5"/>
        <v>76360</v>
      </c>
    </row>
    <row r="11" spans="1:11" ht="20.100000000000001" customHeight="1" x14ac:dyDescent="0.2">
      <c r="A11" s="20">
        <v>4</v>
      </c>
      <c r="B11" s="17">
        <v>23050</v>
      </c>
      <c r="C11" s="27"/>
      <c r="D11" s="12">
        <f t="shared" si="6"/>
        <v>23051</v>
      </c>
      <c r="E11" s="2">
        <f t="shared" si="7"/>
        <v>46100</v>
      </c>
      <c r="F11" s="3">
        <f t="shared" si="0"/>
        <v>46101</v>
      </c>
      <c r="G11" s="4">
        <f t="shared" si="1"/>
        <v>61543.5</v>
      </c>
      <c r="H11" s="14">
        <f t="shared" si="2"/>
        <v>61544.5</v>
      </c>
      <c r="I11" s="15">
        <f t="shared" si="3"/>
        <v>76987</v>
      </c>
      <c r="J11" s="12">
        <f t="shared" si="4"/>
        <v>76988</v>
      </c>
      <c r="K11" s="13">
        <f t="shared" si="5"/>
        <v>92200</v>
      </c>
    </row>
    <row r="12" spans="1:11" ht="20.100000000000001" customHeight="1" x14ac:dyDescent="0.2">
      <c r="A12" s="20">
        <v>5</v>
      </c>
      <c r="B12" s="17">
        <v>27010</v>
      </c>
      <c r="C12" s="27"/>
      <c r="D12" s="12">
        <f t="shared" si="6"/>
        <v>27011</v>
      </c>
      <c r="E12" s="15">
        <f t="shared" si="7"/>
        <v>54020</v>
      </c>
      <c r="F12" s="3">
        <f t="shared" si="0"/>
        <v>54021</v>
      </c>
      <c r="G12" s="4">
        <f t="shared" si="1"/>
        <v>72116.7</v>
      </c>
      <c r="H12" s="14">
        <f t="shared" si="2"/>
        <v>72117.7</v>
      </c>
      <c r="I12" s="15">
        <f t="shared" si="3"/>
        <v>90213.4</v>
      </c>
      <c r="J12" s="12">
        <f t="shared" si="4"/>
        <v>90214.399999999994</v>
      </c>
      <c r="K12" s="13">
        <f t="shared" si="5"/>
        <v>108040</v>
      </c>
    </row>
    <row r="13" spans="1:11" ht="20.100000000000001" customHeight="1" x14ac:dyDescent="0.2">
      <c r="A13" s="20">
        <v>6</v>
      </c>
      <c r="B13" s="17">
        <v>30970</v>
      </c>
      <c r="C13" s="27"/>
      <c r="D13" s="12">
        <f t="shared" si="6"/>
        <v>30971</v>
      </c>
      <c r="E13" s="2">
        <f t="shared" si="7"/>
        <v>61940</v>
      </c>
      <c r="F13" s="3">
        <f t="shared" si="0"/>
        <v>61941</v>
      </c>
      <c r="G13" s="4">
        <f t="shared" si="1"/>
        <v>82689.899999999994</v>
      </c>
      <c r="H13" s="14">
        <f>G13+1</f>
        <v>82690.899999999994</v>
      </c>
      <c r="I13" s="15">
        <f t="shared" si="3"/>
        <v>103439.79999999999</v>
      </c>
      <c r="J13" s="12">
        <f t="shared" si="4"/>
        <v>103440.79999999999</v>
      </c>
      <c r="K13" s="13">
        <f t="shared" si="5"/>
        <v>123880</v>
      </c>
    </row>
    <row r="14" spans="1:11" ht="20.100000000000001" customHeight="1" x14ac:dyDescent="0.2">
      <c r="A14" s="20">
        <v>7</v>
      </c>
      <c r="B14" s="17">
        <v>34930</v>
      </c>
      <c r="C14" s="27"/>
      <c r="D14" s="12">
        <f t="shared" si="6"/>
        <v>34931</v>
      </c>
      <c r="E14" s="15">
        <f t="shared" si="7"/>
        <v>69860</v>
      </c>
      <c r="F14" s="3">
        <f t="shared" si="0"/>
        <v>69861</v>
      </c>
      <c r="G14" s="4">
        <f t="shared" si="1"/>
        <v>93263.099999999991</v>
      </c>
      <c r="H14" s="14">
        <f t="shared" si="2"/>
        <v>93264.099999999991</v>
      </c>
      <c r="I14" s="15">
        <f t="shared" si="3"/>
        <v>116666.2</v>
      </c>
      <c r="J14" s="12">
        <f t="shared" si="4"/>
        <v>116667.2</v>
      </c>
      <c r="K14" s="13">
        <f t="shared" si="5"/>
        <v>139720</v>
      </c>
    </row>
    <row r="15" spans="1:11" ht="20.100000000000001" customHeight="1" x14ac:dyDescent="0.2">
      <c r="A15" s="20">
        <v>8</v>
      </c>
      <c r="B15" s="17">
        <v>38890</v>
      </c>
      <c r="C15" s="27"/>
      <c r="D15" s="12">
        <f t="shared" si="6"/>
        <v>38891</v>
      </c>
      <c r="E15" s="2">
        <f t="shared" si="7"/>
        <v>77780</v>
      </c>
      <c r="F15" s="3">
        <f t="shared" si="0"/>
        <v>77781</v>
      </c>
      <c r="G15" s="4">
        <f t="shared" si="1"/>
        <v>103836.3</v>
      </c>
      <c r="H15" s="14">
        <f t="shared" si="2"/>
        <v>103837.3</v>
      </c>
      <c r="I15" s="15">
        <f t="shared" si="3"/>
        <v>129892.59999999999</v>
      </c>
      <c r="J15" s="12">
        <f t="shared" si="4"/>
        <v>129893.59999999999</v>
      </c>
      <c r="K15" s="13">
        <f t="shared" si="5"/>
        <v>155560</v>
      </c>
    </row>
    <row r="16" spans="1:11" ht="20.100000000000001" customHeight="1" x14ac:dyDescent="0.2">
      <c r="A16" s="20">
        <v>9</v>
      </c>
      <c r="B16" s="17">
        <v>42850</v>
      </c>
      <c r="C16" s="27"/>
      <c r="D16" s="12">
        <f t="shared" si="6"/>
        <v>42851</v>
      </c>
      <c r="E16" s="15">
        <f t="shared" si="7"/>
        <v>85700</v>
      </c>
      <c r="F16" s="3">
        <f t="shared" si="0"/>
        <v>85701</v>
      </c>
      <c r="G16" s="4">
        <f t="shared" si="1"/>
        <v>114409.5</v>
      </c>
      <c r="H16" s="14">
        <f t="shared" si="2"/>
        <v>114410.5</v>
      </c>
      <c r="I16" s="15">
        <f t="shared" si="3"/>
        <v>143119</v>
      </c>
      <c r="J16" s="12">
        <f t="shared" si="4"/>
        <v>143120</v>
      </c>
      <c r="K16" s="13">
        <f t="shared" si="5"/>
        <v>171400</v>
      </c>
    </row>
    <row r="17" spans="1:11" ht="20.100000000000001" customHeight="1" x14ac:dyDescent="0.2">
      <c r="A17" s="20">
        <v>10</v>
      </c>
      <c r="B17" s="17">
        <v>46810</v>
      </c>
      <c r="C17" s="27"/>
      <c r="D17" s="12">
        <f t="shared" si="6"/>
        <v>46811</v>
      </c>
      <c r="E17" s="2">
        <f t="shared" si="7"/>
        <v>93620</v>
      </c>
      <c r="F17" s="3">
        <f t="shared" si="0"/>
        <v>93621</v>
      </c>
      <c r="G17" s="4">
        <f t="shared" si="1"/>
        <v>124982.7</v>
      </c>
      <c r="H17" s="14">
        <f t="shared" si="2"/>
        <v>124983.7</v>
      </c>
      <c r="I17" s="15">
        <f t="shared" si="3"/>
        <v>156345.4</v>
      </c>
      <c r="J17" s="12">
        <f t="shared" si="4"/>
        <v>156346.4</v>
      </c>
      <c r="K17" s="13">
        <f t="shared" si="5"/>
        <v>187240</v>
      </c>
    </row>
    <row r="18" spans="1:11" ht="20.100000000000001" customHeight="1" x14ac:dyDescent="0.2">
      <c r="A18" s="20">
        <v>11</v>
      </c>
      <c r="B18" s="17">
        <v>50770</v>
      </c>
      <c r="C18" s="27"/>
      <c r="D18" s="12">
        <f t="shared" si="6"/>
        <v>50771</v>
      </c>
      <c r="E18" s="15">
        <f t="shared" si="7"/>
        <v>101540</v>
      </c>
      <c r="F18" s="3">
        <f t="shared" si="0"/>
        <v>101541</v>
      </c>
      <c r="G18" s="4">
        <f t="shared" si="1"/>
        <v>135555.9</v>
      </c>
      <c r="H18" s="14">
        <f t="shared" si="2"/>
        <v>135556.9</v>
      </c>
      <c r="I18" s="15">
        <f t="shared" si="3"/>
        <v>169571.8</v>
      </c>
      <c r="J18" s="12">
        <f t="shared" si="4"/>
        <v>169572.8</v>
      </c>
      <c r="K18" s="13">
        <f t="shared" si="5"/>
        <v>203080</v>
      </c>
    </row>
    <row r="19" spans="1:11" ht="20.100000000000001" customHeight="1" x14ac:dyDescent="0.2">
      <c r="A19" s="20">
        <v>12</v>
      </c>
      <c r="B19" s="17">
        <v>54730</v>
      </c>
      <c r="C19" s="27"/>
      <c r="D19" s="12">
        <f t="shared" si="6"/>
        <v>54731</v>
      </c>
      <c r="E19" s="2">
        <f t="shared" si="7"/>
        <v>109460</v>
      </c>
      <c r="F19" s="3">
        <f t="shared" si="0"/>
        <v>109461</v>
      </c>
      <c r="G19" s="4">
        <f t="shared" si="1"/>
        <v>146129.1</v>
      </c>
      <c r="H19" s="14">
        <f t="shared" si="2"/>
        <v>146130.1</v>
      </c>
      <c r="I19" s="15">
        <f t="shared" si="3"/>
        <v>182798.19999999998</v>
      </c>
      <c r="J19" s="12">
        <f t="shared" si="4"/>
        <v>182799.19999999998</v>
      </c>
      <c r="K19" s="13">
        <f t="shared" si="5"/>
        <v>218920</v>
      </c>
    </row>
    <row r="20" spans="1:11" ht="20.100000000000001" customHeight="1" x14ac:dyDescent="0.2">
      <c r="A20" s="20">
        <v>13</v>
      </c>
      <c r="B20" s="17">
        <v>58690</v>
      </c>
      <c r="C20" s="27"/>
      <c r="D20" s="12">
        <f t="shared" si="6"/>
        <v>58691</v>
      </c>
      <c r="E20" s="15">
        <f t="shared" si="7"/>
        <v>117380</v>
      </c>
      <c r="F20" s="3">
        <f t="shared" si="0"/>
        <v>117381</v>
      </c>
      <c r="G20" s="4">
        <f t="shared" si="1"/>
        <v>156702.29999999999</v>
      </c>
      <c r="H20" s="14">
        <f t="shared" si="2"/>
        <v>156703.29999999999</v>
      </c>
      <c r="I20" s="15">
        <f t="shared" si="3"/>
        <v>196024.6</v>
      </c>
      <c r="J20" s="12">
        <f t="shared" si="4"/>
        <v>196025.60000000001</v>
      </c>
      <c r="K20" s="13">
        <f t="shared" si="5"/>
        <v>234760</v>
      </c>
    </row>
    <row r="21" spans="1:11" ht="20.100000000000001" customHeight="1" x14ac:dyDescent="0.2">
      <c r="A21" s="20">
        <v>14</v>
      </c>
      <c r="B21" s="17">
        <v>62650</v>
      </c>
      <c r="C21" s="27"/>
      <c r="D21" s="12">
        <f t="shared" si="6"/>
        <v>62651</v>
      </c>
      <c r="E21" s="2">
        <f t="shared" si="7"/>
        <v>125300</v>
      </c>
      <c r="F21" s="3">
        <f t="shared" si="0"/>
        <v>125301</v>
      </c>
      <c r="G21" s="4">
        <f t="shared" si="1"/>
        <v>167275.5</v>
      </c>
      <c r="H21" s="14">
        <f t="shared" si="2"/>
        <v>167276.5</v>
      </c>
      <c r="I21" s="15">
        <f t="shared" si="3"/>
        <v>209251</v>
      </c>
      <c r="J21" s="12">
        <f t="shared" si="4"/>
        <v>209252</v>
      </c>
      <c r="K21" s="13">
        <f t="shared" si="5"/>
        <v>250600</v>
      </c>
    </row>
    <row r="22" spans="1:11" ht="20.100000000000001" customHeight="1" thickBot="1" x14ac:dyDescent="0.25">
      <c r="A22" s="21">
        <v>15</v>
      </c>
      <c r="B22" s="18">
        <v>66610</v>
      </c>
      <c r="C22" s="28"/>
      <c r="D22" s="32">
        <f t="shared" si="6"/>
        <v>66611</v>
      </c>
      <c r="E22" s="30">
        <f t="shared" si="7"/>
        <v>133220</v>
      </c>
      <c r="F22" s="5">
        <f t="shared" si="0"/>
        <v>133221</v>
      </c>
      <c r="G22" s="6">
        <f t="shared" si="1"/>
        <v>177848.69999999998</v>
      </c>
      <c r="H22" s="33">
        <f t="shared" si="2"/>
        <v>177849.69999999998</v>
      </c>
      <c r="I22" s="30">
        <f t="shared" si="3"/>
        <v>222477.4</v>
      </c>
      <c r="J22" s="32">
        <f t="shared" si="4"/>
        <v>222478.4</v>
      </c>
      <c r="K22" s="31">
        <f t="shared" si="5"/>
        <v>266440</v>
      </c>
    </row>
    <row r="25" spans="1:11" x14ac:dyDescent="0.2">
      <c r="B25" s="100" t="s">
        <v>36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A1:K1"/>
    <mergeCell ref="A4:K4"/>
    <mergeCell ref="D5:E5"/>
    <mergeCell ref="F5:G5"/>
    <mergeCell ref="H5:I5"/>
    <mergeCell ref="J5:K5"/>
    <mergeCell ref="B25:J25"/>
    <mergeCell ref="D6:E6"/>
    <mergeCell ref="F6:G6"/>
    <mergeCell ref="H6:I6"/>
    <mergeCell ref="J6:K6"/>
  </mergeCells>
  <phoneticPr fontId="7" type="noConversion"/>
  <pageMargins left="0.75" right="0.75" top="1" bottom="1" header="0.5" footer="0.5"/>
  <pageSetup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>
      <selection activeCell="K9" sqref="K9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85546875" bestFit="1" customWidth="1"/>
  </cols>
  <sheetData>
    <row r="1" spans="1:9" ht="15.75" x14ac:dyDescent="0.25">
      <c r="A1" s="84" t="s">
        <v>35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ht="13.5" thickBot="1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7"/>
    </row>
    <row r="5" spans="1:9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5" t="s">
        <v>3</v>
      </c>
      <c r="I5" s="87"/>
    </row>
    <row r="6" spans="1:9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37</v>
      </c>
      <c r="G6" s="93"/>
      <c r="H6" s="96" t="s">
        <v>9</v>
      </c>
      <c r="I6" s="97"/>
    </row>
    <row r="7" spans="1:9" ht="20.100000000000001" customHeight="1" x14ac:dyDescent="0.2">
      <c r="A7" s="34"/>
      <c r="B7" s="79" t="s">
        <v>10</v>
      </c>
      <c r="C7" s="25"/>
      <c r="D7" s="55" t="s">
        <v>18</v>
      </c>
      <c r="E7" s="83"/>
      <c r="F7" s="101" t="s">
        <v>19</v>
      </c>
      <c r="G7" s="102"/>
      <c r="H7" s="55" t="s">
        <v>26</v>
      </c>
      <c r="I7" s="75"/>
    </row>
    <row r="8" spans="1:9" ht="20.100000000000001" customHeight="1" x14ac:dyDescent="0.2">
      <c r="A8" s="20">
        <v>1</v>
      </c>
      <c r="B8" s="17">
        <v>11170</v>
      </c>
      <c r="C8" s="26"/>
      <c r="D8" s="12">
        <f>B8+1</f>
        <v>11171</v>
      </c>
      <c r="E8" s="15">
        <f>B8*200%</f>
        <v>22340</v>
      </c>
      <c r="F8" s="3">
        <f>E8+1</f>
        <v>22341</v>
      </c>
      <c r="G8" s="4">
        <f>B8*334%</f>
        <v>37307.799999999996</v>
      </c>
      <c r="H8" s="12">
        <f>G8+1</f>
        <v>37308.799999999996</v>
      </c>
      <c r="I8" s="13">
        <f>B8*400%</f>
        <v>44680</v>
      </c>
    </row>
    <row r="9" spans="1:9" ht="20.100000000000001" customHeight="1" x14ac:dyDescent="0.2">
      <c r="A9" s="20">
        <v>2</v>
      </c>
      <c r="B9" s="17">
        <v>15130</v>
      </c>
      <c r="C9" s="27"/>
      <c r="D9" s="12">
        <f>B9+1</f>
        <v>15131</v>
      </c>
      <c r="E9" s="2">
        <f>B9*200%</f>
        <v>30260</v>
      </c>
      <c r="F9" s="3">
        <f t="shared" ref="F9:F22" si="0">E9+1</f>
        <v>30261</v>
      </c>
      <c r="G9" s="4">
        <f t="shared" ref="G9:G22" si="1">B9*334%</f>
        <v>50534.2</v>
      </c>
      <c r="H9" s="12">
        <f t="shared" ref="H9:H22" si="2">G9+1</f>
        <v>50535.199999999997</v>
      </c>
      <c r="I9" s="13">
        <f t="shared" ref="I9:I22" si="3">B9*400%</f>
        <v>60520</v>
      </c>
    </row>
    <row r="10" spans="1:9" ht="20.100000000000001" customHeight="1" x14ac:dyDescent="0.2">
      <c r="A10" s="20">
        <v>3</v>
      </c>
      <c r="B10" s="17">
        <v>19090</v>
      </c>
      <c r="C10" s="27"/>
      <c r="D10" s="12">
        <f t="shared" ref="D10:D22" si="4">B10+1</f>
        <v>19091</v>
      </c>
      <c r="E10" s="15">
        <f t="shared" ref="E10:E22" si="5">B10*200%</f>
        <v>38180</v>
      </c>
      <c r="F10" s="3">
        <f t="shared" si="0"/>
        <v>38181</v>
      </c>
      <c r="G10" s="4">
        <f t="shared" si="1"/>
        <v>63760.6</v>
      </c>
      <c r="H10" s="12">
        <f t="shared" si="2"/>
        <v>63761.599999999999</v>
      </c>
      <c r="I10" s="13">
        <f t="shared" si="3"/>
        <v>76360</v>
      </c>
    </row>
    <row r="11" spans="1:9" ht="20.100000000000001" customHeight="1" x14ac:dyDescent="0.2">
      <c r="A11" s="20">
        <v>4</v>
      </c>
      <c r="B11" s="17">
        <v>23050</v>
      </c>
      <c r="C11" s="27"/>
      <c r="D11" s="12">
        <f t="shared" si="4"/>
        <v>23051</v>
      </c>
      <c r="E11" s="2">
        <f t="shared" si="5"/>
        <v>46100</v>
      </c>
      <c r="F11" s="3">
        <f t="shared" si="0"/>
        <v>46101</v>
      </c>
      <c r="G11" s="4">
        <f t="shared" si="1"/>
        <v>76987</v>
      </c>
      <c r="H11" s="12">
        <f t="shared" si="2"/>
        <v>76988</v>
      </c>
      <c r="I11" s="13">
        <f t="shared" si="3"/>
        <v>92200</v>
      </c>
    </row>
    <row r="12" spans="1:9" ht="20.100000000000001" customHeight="1" x14ac:dyDescent="0.2">
      <c r="A12" s="20">
        <v>5</v>
      </c>
      <c r="B12" s="17">
        <v>27010</v>
      </c>
      <c r="C12" s="27"/>
      <c r="D12" s="12">
        <f t="shared" si="4"/>
        <v>27011</v>
      </c>
      <c r="E12" s="15">
        <f t="shared" si="5"/>
        <v>54020</v>
      </c>
      <c r="F12" s="3">
        <f t="shared" si="0"/>
        <v>54021</v>
      </c>
      <c r="G12" s="4">
        <f t="shared" si="1"/>
        <v>90213.4</v>
      </c>
      <c r="H12" s="12">
        <f t="shared" si="2"/>
        <v>90214.399999999994</v>
      </c>
      <c r="I12" s="13">
        <f t="shared" si="3"/>
        <v>108040</v>
      </c>
    </row>
    <row r="13" spans="1:9" ht="20.100000000000001" customHeight="1" x14ac:dyDescent="0.2">
      <c r="A13" s="20">
        <v>6</v>
      </c>
      <c r="B13" s="17">
        <v>30970</v>
      </c>
      <c r="C13" s="27"/>
      <c r="D13" s="12">
        <f t="shared" si="4"/>
        <v>30971</v>
      </c>
      <c r="E13" s="2">
        <f t="shared" si="5"/>
        <v>61940</v>
      </c>
      <c r="F13" s="3">
        <f t="shared" si="0"/>
        <v>61941</v>
      </c>
      <c r="G13" s="4">
        <f t="shared" si="1"/>
        <v>103439.79999999999</v>
      </c>
      <c r="H13" s="12">
        <f t="shared" si="2"/>
        <v>103440.79999999999</v>
      </c>
      <c r="I13" s="13">
        <f t="shared" si="3"/>
        <v>123880</v>
      </c>
    </row>
    <row r="14" spans="1:9" ht="20.100000000000001" customHeight="1" x14ac:dyDescent="0.2">
      <c r="A14" s="20">
        <v>7</v>
      </c>
      <c r="B14" s="17">
        <v>34930</v>
      </c>
      <c r="C14" s="27"/>
      <c r="D14" s="12">
        <f t="shared" si="4"/>
        <v>34931</v>
      </c>
      <c r="E14" s="15">
        <f t="shared" si="5"/>
        <v>69860</v>
      </c>
      <c r="F14" s="3">
        <f t="shared" si="0"/>
        <v>69861</v>
      </c>
      <c r="G14" s="4">
        <f t="shared" si="1"/>
        <v>116666.2</v>
      </c>
      <c r="H14" s="12">
        <f t="shared" si="2"/>
        <v>116667.2</v>
      </c>
      <c r="I14" s="13">
        <f t="shared" si="3"/>
        <v>139720</v>
      </c>
    </row>
    <row r="15" spans="1:9" ht="20.100000000000001" customHeight="1" x14ac:dyDescent="0.2">
      <c r="A15" s="20">
        <v>8</v>
      </c>
      <c r="B15" s="17">
        <v>38890</v>
      </c>
      <c r="C15" s="27"/>
      <c r="D15" s="12">
        <f t="shared" si="4"/>
        <v>38891</v>
      </c>
      <c r="E15" s="2">
        <f t="shared" si="5"/>
        <v>77780</v>
      </c>
      <c r="F15" s="3">
        <f t="shared" si="0"/>
        <v>77781</v>
      </c>
      <c r="G15" s="4">
        <f t="shared" si="1"/>
        <v>129892.59999999999</v>
      </c>
      <c r="H15" s="12">
        <f t="shared" si="2"/>
        <v>129893.59999999999</v>
      </c>
      <c r="I15" s="13">
        <f t="shared" si="3"/>
        <v>155560</v>
      </c>
    </row>
    <row r="16" spans="1:9" ht="20.100000000000001" customHeight="1" x14ac:dyDescent="0.2">
      <c r="A16" s="20">
        <v>9</v>
      </c>
      <c r="B16" s="17">
        <v>42850</v>
      </c>
      <c r="C16" s="27"/>
      <c r="D16" s="12">
        <f t="shared" si="4"/>
        <v>42851</v>
      </c>
      <c r="E16" s="15">
        <f t="shared" si="5"/>
        <v>85700</v>
      </c>
      <c r="F16" s="3">
        <f t="shared" si="0"/>
        <v>85701</v>
      </c>
      <c r="G16" s="4">
        <f t="shared" si="1"/>
        <v>143119</v>
      </c>
      <c r="H16" s="12">
        <f t="shared" si="2"/>
        <v>143120</v>
      </c>
      <c r="I16" s="13">
        <f t="shared" si="3"/>
        <v>171400</v>
      </c>
    </row>
    <row r="17" spans="1:9" ht="20.100000000000001" customHeight="1" x14ac:dyDescent="0.2">
      <c r="A17" s="20">
        <v>10</v>
      </c>
      <c r="B17" s="17">
        <v>46810</v>
      </c>
      <c r="C17" s="27"/>
      <c r="D17" s="12">
        <f t="shared" si="4"/>
        <v>46811</v>
      </c>
      <c r="E17" s="2">
        <f t="shared" si="5"/>
        <v>93620</v>
      </c>
      <c r="F17" s="3">
        <f t="shared" si="0"/>
        <v>93621</v>
      </c>
      <c r="G17" s="4">
        <f t="shared" si="1"/>
        <v>156345.4</v>
      </c>
      <c r="H17" s="12">
        <f t="shared" si="2"/>
        <v>156346.4</v>
      </c>
      <c r="I17" s="13">
        <f t="shared" si="3"/>
        <v>187240</v>
      </c>
    </row>
    <row r="18" spans="1:9" ht="20.100000000000001" customHeight="1" x14ac:dyDescent="0.2">
      <c r="A18" s="20">
        <v>11</v>
      </c>
      <c r="B18" s="17">
        <v>50770</v>
      </c>
      <c r="C18" s="27"/>
      <c r="D18" s="12">
        <f t="shared" si="4"/>
        <v>50771</v>
      </c>
      <c r="E18" s="15">
        <f t="shared" si="5"/>
        <v>101540</v>
      </c>
      <c r="F18" s="3">
        <f t="shared" si="0"/>
        <v>101541</v>
      </c>
      <c r="G18" s="4">
        <f t="shared" si="1"/>
        <v>169571.8</v>
      </c>
      <c r="H18" s="12">
        <f t="shared" si="2"/>
        <v>169572.8</v>
      </c>
      <c r="I18" s="13">
        <f t="shared" si="3"/>
        <v>203080</v>
      </c>
    </row>
    <row r="19" spans="1:9" ht="20.100000000000001" customHeight="1" x14ac:dyDescent="0.2">
      <c r="A19" s="20">
        <v>12</v>
      </c>
      <c r="B19" s="17">
        <v>54730</v>
      </c>
      <c r="C19" s="27"/>
      <c r="D19" s="12">
        <f t="shared" si="4"/>
        <v>54731</v>
      </c>
      <c r="E19" s="2">
        <f t="shared" si="5"/>
        <v>109460</v>
      </c>
      <c r="F19" s="3">
        <f t="shared" si="0"/>
        <v>109461</v>
      </c>
      <c r="G19" s="4">
        <f t="shared" si="1"/>
        <v>182798.19999999998</v>
      </c>
      <c r="H19" s="12">
        <f t="shared" si="2"/>
        <v>182799.19999999998</v>
      </c>
      <c r="I19" s="13">
        <f t="shared" si="3"/>
        <v>218920</v>
      </c>
    </row>
    <row r="20" spans="1:9" ht="20.100000000000001" customHeight="1" x14ac:dyDescent="0.2">
      <c r="A20" s="20">
        <v>13</v>
      </c>
      <c r="B20" s="17">
        <v>58690</v>
      </c>
      <c r="C20" s="27"/>
      <c r="D20" s="12">
        <f t="shared" si="4"/>
        <v>58691</v>
      </c>
      <c r="E20" s="15">
        <f t="shared" si="5"/>
        <v>117380</v>
      </c>
      <c r="F20" s="3">
        <f t="shared" si="0"/>
        <v>117381</v>
      </c>
      <c r="G20" s="4">
        <f t="shared" si="1"/>
        <v>196024.6</v>
      </c>
      <c r="H20" s="12">
        <f t="shared" si="2"/>
        <v>196025.60000000001</v>
      </c>
      <c r="I20" s="13">
        <f t="shared" si="3"/>
        <v>234760</v>
      </c>
    </row>
    <row r="21" spans="1:9" ht="20.100000000000001" customHeight="1" x14ac:dyDescent="0.2">
      <c r="A21" s="20">
        <v>14</v>
      </c>
      <c r="B21" s="17">
        <v>62650</v>
      </c>
      <c r="C21" s="27"/>
      <c r="D21" s="12">
        <f t="shared" si="4"/>
        <v>62651</v>
      </c>
      <c r="E21" s="2">
        <f t="shared" si="5"/>
        <v>125300</v>
      </c>
      <c r="F21" s="3">
        <f t="shared" si="0"/>
        <v>125301</v>
      </c>
      <c r="G21" s="4">
        <f t="shared" si="1"/>
        <v>209251</v>
      </c>
      <c r="H21" s="12">
        <f t="shared" si="2"/>
        <v>209252</v>
      </c>
      <c r="I21" s="13">
        <f t="shared" si="3"/>
        <v>250600</v>
      </c>
    </row>
    <row r="22" spans="1:9" ht="20.100000000000001" customHeight="1" thickBot="1" x14ac:dyDescent="0.25">
      <c r="A22" s="21">
        <v>15</v>
      </c>
      <c r="B22" s="18">
        <v>66610</v>
      </c>
      <c r="C22" s="28"/>
      <c r="D22" s="32">
        <f t="shared" si="4"/>
        <v>66611</v>
      </c>
      <c r="E22" s="30">
        <f t="shared" si="5"/>
        <v>133220</v>
      </c>
      <c r="F22" s="5">
        <f t="shared" si="0"/>
        <v>133221</v>
      </c>
      <c r="G22" s="6">
        <f t="shared" si="1"/>
        <v>222477.4</v>
      </c>
      <c r="H22" s="5">
        <f t="shared" si="2"/>
        <v>222478.4</v>
      </c>
      <c r="I22" s="31">
        <f t="shared" si="3"/>
        <v>266440</v>
      </c>
    </row>
    <row r="25" spans="1:9" x14ac:dyDescent="0.2">
      <c r="B25" s="100" t="s">
        <v>38</v>
      </c>
      <c r="C25" s="100"/>
      <c r="D25" s="100"/>
      <c r="E25" s="100"/>
      <c r="F25" s="100"/>
      <c r="G25" s="100"/>
      <c r="H25" s="100"/>
    </row>
  </sheetData>
  <mergeCells count="10">
    <mergeCell ref="A1:I1"/>
    <mergeCell ref="A4:I4"/>
    <mergeCell ref="D5:E5"/>
    <mergeCell ref="F5:G5"/>
    <mergeCell ref="H5:I5"/>
    <mergeCell ref="B25:H25"/>
    <mergeCell ref="F7:G7"/>
    <mergeCell ref="D6:E6"/>
    <mergeCell ref="F6:G6"/>
    <mergeCell ref="H6:I6"/>
  </mergeCells>
  <phoneticPr fontId="7" type="noConversion"/>
  <printOptions horizontalCentered="1" verticalCentered="1"/>
  <pageMargins left="0.75" right="0.75" top="1" bottom="1" header="0.5" footer="0.5"/>
  <pageSetup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5"/>
  <sheetViews>
    <sheetView workbookViewId="0">
      <selection activeCell="L19" sqref="L19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bestFit="1" customWidth="1"/>
  </cols>
  <sheetData>
    <row r="1" spans="1:11" ht="15.75" x14ac:dyDescent="0.25">
      <c r="A1" s="84" t="s">
        <v>35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33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11170</v>
      </c>
      <c r="C8" s="26"/>
      <c r="D8" s="12">
        <f>B8+1</f>
        <v>11171</v>
      </c>
      <c r="E8" s="15">
        <f>B8*200%</f>
        <v>22340</v>
      </c>
      <c r="F8" s="3">
        <f>E8+1</f>
        <v>22341</v>
      </c>
      <c r="G8" s="4">
        <f>B8*267%</f>
        <v>29823.899999999998</v>
      </c>
      <c r="H8" s="14">
        <f>G8+1</f>
        <v>29824.899999999998</v>
      </c>
      <c r="I8" s="15">
        <f>B8*334%</f>
        <v>37307.799999999996</v>
      </c>
      <c r="J8" s="12">
        <f>I8+1</f>
        <v>37308.799999999996</v>
      </c>
      <c r="K8" s="13">
        <f>B8*400%</f>
        <v>44680</v>
      </c>
    </row>
    <row r="9" spans="1:11" ht="20.100000000000001" customHeight="1" x14ac:dyDescent="0.2">
      <c r="A9" s="20">
        <v>2</v>
      </c>
      <c r="B9" s="17">
        <v>15130</v>
      </c>
      <c r="C9" s="27"/>
      <c r="D9" s="12">
        <f>B9+1</f>
        <v>15131</v>
      </c>
      <c r="E9" s="2">
        <f>B9*200%</f>
        <v>30260</v>
      </c>
      <c r="F9" s="3">
        <f t="shared" ref="F9:F22" si="0">E9+1</f>
        <v>30261</v>
      </c>
      <c r="G9" s="4">
        <f t="shared" ref="G9:G22" si="1">B9*267%</f>
        <v>40397.1</v>
      </c>
      <c r="H9" s="14">
        <f t="shared" ref="H9:H22" si="2">G9+1</f>
        <v>40398.1</v>
      </c>
      <c r="I9" s="15">
        <f t="shared" ref="I9:I22" si="3">B9*334%</f>
        <v>50534.2</v>
      </c>
      <c r="J9" s="12">
        <f t="shared" ref="J9:J22" si="4">I9+1</f>
        <v>50535.199999999997</v>
      </c>
      <c r="K9" s="13">
        <f t="shared" ref="K9:K22" si="5">B9*400%</f>
        <v>60520</v>
      </c>
    </row>
    <row r="10" spans="1:11" ht="20.100000000000001" customHeight="1" x14ac:dyDescent="0.2">
      <c r="A10" s="20">
        <v>3</v>
      </c>
      <c r="B10" s="17">
        <v>19090</v>
      </c>
      <c r="C10" s="27"/>
      <c r="D10" s="12">
        <f t="shared" ref="D10:D22" si="6">B10+1</f>
        <v>19091</v>
      </c>
      <c r="E10" s="15">
        <f t="shared" ref="E10:E22" si="7">B10*200%</f>
        <v>38180</v>
      </c>
      <c r="F10" s="3">
        <f t="shared" si="0"/>
        <v>38181</v>
      </c>
      <c r="G10" s="4">
        <f t="shared" si="1"/>
        <v>50970.299999999996</v>
      </c>
      <c r="H10" s="14">
        <f t="shared" si="2"/>
        <v>50971.299999999996</v>
      </c>
      <c r="I10" s="15">
        <f t="shared" si="3"/>
        <v>63760.6</v>
      </c>
      <c r="J10" s="12">
        <f t="shared" si="4"/>
        <v>63761.599999999999</v>
      </c>
      <c r="K10" s="13">
        <f t="shared" si="5"/>
        <v>76360</v>
      </c>
    </row>
    <row r="11" spans="1:11" ht="20.100000000000001" customHeight="1" x14ac:dyDescent="0.2">
      <c r="A11" s="20">
        <v>4</v>
      </c>
      <c r="B11" s="17">
        <v>23050</v>
      </c>
      <c r="C11" s="27"/>
      <c r="D11" s="12">
        <f t="shared" si="6"/>
        <v>23051</v>
      </c>
      <c r="E11" s="2">
        <f t="shared" si="7"/>
        <v>46100</v>
      </c>
      <c r="F11" s="3">
        <f t="shared" si="0"/>
        <v>46101</v>
      </c>
      <c r="G11" s="4">
        <f t="shared" si="1"/>
        <v>61543.5</v>
      </c>
      <c r="H11" s="14">
        <f t="shared" si="2"/>
        <v>61544.5</v>
      </c>
      <c r="I11" s="15">
        <f t="shared" si="3"/>
        <v>76987</v>
      </c>
      <c r="J11" s="12">
        <f t="shared" si="4"/>
        <v>76988</v>
      </c>
      <c r="K11" s="13">
        <f t="shared" si="5"/>
        <v>92200</v>
      </c>
    </row>
    <row r="12" spans="1:11" ht="20.100000000000001" customHeight="1" x14ac:dyDescent="0.2">
      <c r="A12" s="20">
        <v>5</v>
      </c>
      <c r="B12" s="17">
        <v>27010</v>
      </c>
      <c r="C12" s="27"/>
      <c r="D12" s="12">
        <f t="shared" si="6"/>
        <v>27011</v>
      </c>
      <c r="E12" s="15">
        <f t="shared" si="7"/>
        <v>54020</v>
      </c>
      <c r="F12" s="3">
        <f t="shared" si="0"/>
        <v>54021</v>
      </c>
      <c r="G12" s="4">
        <f t="shared" si="1"/>
        <v>72116.7</v>
      </c>
      <c r="H12" s="14">
        <f t="shared" si="2"/>
        <v>72117.7</v>
      </c>
      <c r="I12" s="15">
        <f t="shared" si="3"/>
        <v>90213.4</v>
      </c>
      <c r="J12" s="12">
        <f t="shared" si="4"/>
        <v>90214.399999999994</v>
      </c>
      <c r="K12" s="13">
        <f t="shared" si="5"/>
        <v>108040</v>
      </c>
    </row>
    <row r="13" spans="1:11" ht="20.100000000000001" customHeight="1" x14ac:dyDescent="0.2">
      <c r="A13" s="20">
        <v>6</v>
      </c>
      <c r="B13" s="17">
        <v>30970</v>
      </c>
      <c r="C13" s="27"/>
      <c r="D13" s="12">
        <f t="shared" si="6"/>
        <v>30971</v>
      </c>
      <c r="E13" s="2">
        <f t="shared" si="7"/>
        <v>61940</v>
      </c>
      <c r="F13" s="3">
        <f t="shared" si="0"/>
        <v>61941</v>
      </c>
      <c r="G13" s="4">
        <f t="shared" si="1"/>
        <v>82689.899999999994</v>
      </c>
      <c r="H13" s="14">
        <f>G13+1</f>
        <v>82690.899999999994</v>
      </c>
      <c r="I13" s="15">
        <f t="shared" si="3"/>
        <v>103439.79999999999</v>
      </c>
      <c r="J13" s="12">
        <f t="shared" si="4"/>
        <v>103440.79999999999</v>
      </c>
      <c r="K13" s="13">
        <f t="shared" si="5"/>
        <v>123880</v>
      </c>
    </row>
    <row r="14" spans="1:11" ht="20.100000000000001" customHeight="1" x14ac:dyDescent="0.2">
      <c r="A14" s="20">
        <v>7</v>
      </c>
      <c r="B14" s="17">
        <v>34930</v>
      </c>
      <c r="C14" s="27"/>
      <c r="D14" s="12">
        <f t="shared" si="6"/>
        <v>34931</v>
      </c>
      <c r="E14" s="15">
        <f t="shared" si="7"/>
        <v>69860</v>
      </c>
      <c r="F14" s="3">
        <f t="shared" si="0"/>
        <v>69861</v>
      </c>
      <c r="G14" s="4">
        <f t="shared" si="1"/>
        <v>93263.099999999991</v>
      </c>
      <c r="H14" s="14">
        <f t="shared" si="2"/>
        <v>93264.099999999991</v>
      </c>
      <c r="I14" s="15">
        <f t="shared" si="3"/>
        <v>116666.2</v>
      </c>
      <c r="J14" s="12">
        <f t="shared" si="4"/>
        <v>116667.2</v>
      </c>
      <c r="K14" s="13">
        <f t="shared" si="5"/>
        <v>139720</v>
      </c>
    </row>
    <row r="15" spans="1:11" ht="20.100000000000001" customHeight="1" x14ac:dyDescent="0.2">
      <c r="A15" s="20">
        <v>8</v>
      </c>
      <c r="B15" s="17">
        <v>38890</v>
      </c>
      <c r="C15" s="27"/>
      <c r="D15" s="12">
        <f t="shared" si="6"/>
        <v>38891</v>
      </c>
      <c r="E15" s="2">
        <f t="shared" si="7"/>
        <v>77780</v>
      </c>
      <c r="F15" s="3">
        <f t="shared" si="0"/>
        <v>77781</v>
      </c>
      <c r="G15" s="4">
        <f t="shared" si="1"/>
        <v>103836.3</v>
      </c>
      <c r="H15" s="14">
        <f t="shared" si="2"/>
        <v>103837.3</v>
      </c>
      <c r="I15" s="15">
        <f t="shared" si="3"/>
        <v>129892.59999999999</v>
      </c>
      <c r="J15" s="12">
        <f t="shared" si="4"/>
        <v>129893.59999999999</v>
      </c>
      <c r="K15" s="13">
        <f t="shared" si="5"/>
        <v>155560</v>
      </c>
    </row>
    <row r="16" spans="1:11" ht="20.100000000000001" customHeight="1" x14ac:dyDescent="0.2">
      <c r="A16" s="20">
        <v>9</v>
      </c>
      <c r="B16" s="17">
        <v>42850</v>
      </c>
      <c r="C16" s="27"/>
      <c r="D16" s="12">
        <f t="shared" si="6"/>
        <v>42851</v>
      </c>
      <c r="E16" s="15">
        <f t="shared" si="7"/>
        <v>85700</v>
      </c>
      <c r="F16" s="3">
        <f t="shared" si="0"/>
        <v>85701</v>
      </c>
      <c r="G16" s="4">
        <f t="shared" si="1"/>
        <v>114409.5</v>
      </c>
      <c r="H16" s="14">
        <f t="shared" si="2"/>
        <v>114410.5</v>
      </c>
      <c r="I16" s="15">
        <f t="shared" si="3"/>
        <v>143119</v>
      </c>
      <c r="J16" s="12">
        <f t="shared" si="4"/>
        <v>143120</v>
      </c>
      <c r="K16" s="13">
        <f t="shared" si="5"/>
        <v>171400</v>
      </c>
    </row>
    <row r="17" spans="1:11" ht="20.100000000000001" customHeight="1" x14ac:dyDescent="0.2">
      <c r="A17" s="20">
        <v>10</v>
      </c>
      <c r="B17" s="17">
        <v>46810</v>
      </c>
      <c r="C17" s="27"/>
      <c r="D17" s="12">
        <f t="shared" si="6"/>
        <v>46811</v>
      </c>
      <c r="E17" s="2">
        <f t="shared" si="7"/>
        <v>93620</v>
      </c>
      <c r="F17" s="3">
        <f t="shared" si="0"/>
        <v>93621</v>
      </c>
      <c r="G17" s="4">
        <f t="shared" si="1"/>
        <v>124982.7</v>
      </c>
      <c r="H17" s="14">
        <f t="shared" si="2"/>
        <v>124983.7</v>
      </c>
      <c r="I17" s="15">
        <f t="shared" si="3"/>
        <v>156345.4</v>
      </c>
      <c r="J17" s="12">
        <f t="shared" si="4"/>
        <v>156346.4</v>
      </c>
      <c r="K17" s="13">
        <f t="shared" si="5"/>
        <v>187240</v>
      </c>
    </row>
    <row r="18" spans="1:11" ht="20.100000000000001" customHeight="1" x14ac:dyDescent="0.2">
      <c r="A18" s="20">
        <v>11</v>
      </c>
      <c r="B18" s="17">
        <v>50770</v>
      </c>
      <c r="C18" s="27"/>
      <c r="D18" s="12">
        <f t="shared" si="6"/>
        <v>50771</v>
      </c>
      <c r="E18" s="15">
        <f t="shared" si="7"/>
        <v>101540</v>
      </c>
      <c r="F18" s="3">
        <f t="shared" si="0"/>
        <v>101541</v>
      </c>
      <c r="G18" s="4">
        <f t="shared" si="1"/>
        <v>135555.9</v>
      </c>
      <c r="H18" s="14">
        <f t="shared" si="2"/>
        <v>135556.9</v>
      </c>
      <c r="I18" s="15">
        <f t="shared" si="3"/>
        <v>169571.8</v>
      </c>
      <c r="J18" s="12">
        <f t="shared" si="4"/>
        <v>169572.8</v>
      </c>
      <c r="K18" s="13">
        <f t="shared" si="5"/>
        <v>203080</v>
      </c>
    </row>
    <row r="19" spans="1:11" ht="20.100000000000001" customHeight="1" x14ac:dyDescent="0.2">
      <c r="A19" s="20">
        <v>12</v>
      </c>
      <c r="B19" s="17">
        <v>54730</v>
      </c>
      <c r="C19" s="27"/>
      <c r="D19" s="12">
        <f t="shared" si="6"/>
        <v>54731</v>
      </c>
      <c r="E19" s="2">
        <f t="shared" si="7"/>
        <v>109460</v>
      </c>
      <c r="F19" s="3">
        <f t="shared" si="0"/>
        <v>109461</v>
      </c>
      <c r="G19" s="4">
        <f t="shared" si="1"/>
        <v>146129.1</v>
      </c>
      <c r="H19" s="14">
        <f t="shared" si="2"/>
        <v>146130.1</v>
      </c>
      <c r="I19" s="15">
        <f t="shared" si="3"/>
        <v>182798.19999999998</v>
      </c>
      <c r="J19" s="12">
        <f t="shared" si="4"/>
        <v>182799.19999999998</v>
      </c>
      <c r="K19" s="13">
        <f t="shared" si="5"/>
        <v>218920</v>
      </c>
    </row>
    <row r="20" spans="1:11" ht="20.100000000000001" customHeight="1" x14ac:dyDescent="0.2">
      <c r="A20" s="20">
        <v>13</v>
      </c>
      <c r="B20" s="17">
        <v>58690</v>
      </c>
      <c r="C20" s="27"/>
      <c r="D20" s="12">
        <f t="shared" si="6"/>
        <v>58691</v>
      </c>
      <c r="E20" s="15">
        <f t="shared" si="7"/>
        <v>117380</v>
      </c>
      <c r="F20" s="3">
        <f t="shared" si="0"/>
        <v>117381</v>
      </c>
      <c r="G20" s="4">
        <f t="shared" si="1"/>
        <v>156702.29999999999</v>
      </c>
      <c r="H20" s="14">
        <f t="shared" si="2"/>
        <v>156703.29999999999</v>
      </c>
      <c r="I20" s="15">
        <f t="shared" si="3"/>
        <v>196024.6</v>
      </c>
      <c r="J20" s="12">
        <f t="shared" si="4"/>
        <v>196025.60000000001</v>
      </c>
      <c r="K20" s="13">
        <f t="shared" si="5"/>
        <v>234760</v>
      </c>
    </row>
    <row r="21" spans="1:11" ht="20.100000000000001" customHeight="1" x14ac:dyDescent="0.2">
      <c r="A21" s="20">
        <v>14</v>
      </c>
      <c r="B21" s="17">
        <v>62650</v>
      </c>
      <c r="C21" s="27"/>
      <c r="D21" s="12">
        <f t="shared" si="6"/>
        <v>62651</v>
      </c>
      <c r="E21" s="2">
        <f t="shared" si="7"/>
        <v>125300</v>
      </c>
      <c r="F21" s="3">
        <f t="shared" si="0"/>
        <v>125301</v>
      </c>
      <c r="G21" s="4">
        <f t="shared" si="1"/>
        <v>167275.5</v>
      </c>
      <c r="H21" s="14">
        <f t="shared" si="2"/>
        <v>167276.5</v>
      </c>
      <c r="I21" s="15">
        <f t="shared" si="3"/>
        <v>209251</v>
      </c>
      <c r="J21" s="12">
        <f t="shared" si="4"/>
        <v>209252</v>
      </c>
      <c r="K21" s="13">
        <f t="shared" si="5"/>
        <v>250600</v>
      </c>
    </row>
    <row r="22" spans="1:11" ht="20.100000000000001" customHeight="1" thickBot="1" x14ac:dyDescent="0.25">
      <c r="A22" s="21">
        <v>15</v>
      </c>
      <c r="B22" s="18">
        <v>66610</v>
      </c>
      <c r="C22" s="28"/>
      <c r="D22" s="32">
        <f t="shared" si="6"/>
        <v>66611</v>
      </c>
      <c r="E22" s="30">
        <f t="shared" si="7"/>
        <v>133220</v>
      </c>
      <c r="F22" s="5">
        <f t="shared" si="0"/>
        <v>133221</v>
      </c>
      <c r="G22" s="6">
        <f t="shared" si="1"/>
        <v>177848.69999999998</v>
      </c>
      <c r="H22" s="33">
        <f t="shared" si="2"/>
        <v>177849.69999999998</v>
      </c>
      <c r="I22" s="30">
        <f t="shared" si="3"/>
        <v>222477.4</v>
      </c>
      <c r="J22" s="32">
        <f t="shared" si="4"/>
        <v>222478.4</v>
      </c>
      <c r="K22" s="31">
        <f t="shared" si="5"/>
        <v>266440</v>
      </c>
    </row>
    <row r="25" spans="1:11" x14ac:dyDescent="0.2">
      <c r="B25" s="100" t="s">
        <v>39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B25:J25"/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ageMargins left="0.75" right="0.75" top="1" bottom="1" header="0.5" footer="0.5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5"/>
  <sheetViews>
    <sheetView zoomScaleNormal="100" workbookViewId="0">
      <selection activeCell="L18" sqref="L18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bestFit="1" customWidth="1"/>
  </cols>
  <sheetData>
    <row r="1" spans="1:11" ht="15.75" x14ac:dyDescent="0.25">
      <c r="A1" s="84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33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11490</v>
      </c>
      <c r="C8" s="26"/>
      <c r="D8" s="12">
        <f>B8+1</f>
        <v>11491</v>
      </c>
      <c r="E8" s="15">
        <f>B8*200%</f>
        <v>22980</v>
      </c>
      <c r="F8" s="3">
        <f>E8+1</f>
        <v>22981</v>
      </c>
      <c r="G8" s="4">
        <f>B8*267%</f>
        <v>30678.3</v>
      </c>
      <c r="H8" s="14">
        <f>G8+1</f>
        <v>30679.3</v>
      </c>
      <c r="I8" s="15">
        <f>B8*334%</f>
        <v>38376.6</v>
      </c>
      <c r="J8" s="12">
        <f>I8+1</f>
        <v>38377.599999999999</v>
      </c>
      <c r="K8" s="13">
        <f>B8*400%</f>
        <v>45960</v>
      </c>
    </row>
    <row r="9" spans="1:11" ht="20.100000000000001" customHeight="1" x14ac:dyDescent="0.2">
      <c r="A9" s="20">
        <v>2</v>
      </c>
      <c r="B9" s="17">
        <v>15510</v>
      </c>
      <c r="C9" s="27"/>
      <c r="D9" s="12">
        <f>B9+1</f>
        <v>15511</v>
      </c>
      <c r="E9" s="2">
        <f>B9*200%</f>
        <v>31020</v>
      </c>
      <c r="F9" s="3">
        <f t="shared" ref="F9:F22" si="0">E9+1</f>
        <v>31021</v>
      </c>
      <c r="G9" s="4">
        <f t="shared" ref="G9:G22" si="1">B9*267%</f>
        <v>41411.699999999997</v>
      </c>
      <c r="H9" s="14">
        <f t="shared" ref="H9:H22" si="2">G9+1</f>
        <v>41412.699999999997</v>
      </c>
      <c r="I9" s="15">
        <f t="shared" ref="I9:I22" si="3">B9*334%</f>
        <v>51803.399999999994</v>
      </c>
      <c r="J9" s="12">
        <f t="shared" ref="J9:J22" si="4">I9+1</f>
        <v>51804.399999999994</v>
      </c>
      <c r="K9" s="13">
        <f t="shared" ref="K9:K22" si="5">B9*400%</f>
        <v>62040</v>
      </c>
    </row>
    <row r="10" spans="1:11" ht="20.100000000000001" customHeight="1" x14ac:dyDescent="0.2">
      <c r="A10" s="20">
        <v>3</v>
      </c>
      <c r="B10" s="17">
        <v>19530</v>
      </c>
      <c r="C10" s="27"/>
      <c r="D10" s="12">
        <f t="shared" ref="D10:D22" si="6">B10+1</f>
        <v>19531</v>
      </c>
      <c r="E10" s="15">
        <f t="shared" ref="E10:E22" si="7">B10*200%</f>
        <v>39060</v>
      </c>
      <c r="F10" s="3">
        <f t="shared" si="0"/>
        <v>39061</v>
      </c>
      <c r="G10" s="4">
        <f t="shared" si="1"/>
        <v>52145.1</v>
      </c>
      <c r="H10" s="14">
        <f t="shared" si="2"/>
        <v>52146.1</v>
      </c>
      <c r="I10" s="15">
        <f t="shared" si="3"/>
        <v>65230.2</v>
      </c>
      <c r="J10" s="12">
        <f t="shared" si="4"/>
        <v>65231.199999999997</v>
      </c>
      <c r="K10" s="13">
        <f t="shared" si="5"/>
        <v>78120</v>
      </c>
    </row>
    <row r="11" spans="1:11" ht="20.100000000000001" customHeight="1" x14ac:dyDescent="0.2">
      <c r="A11" s="20">
        <v>4</v>
      </c>
      <c r="B11" s="17">
        <v>23550</v>
      </c>
      <c r="C11" s="27"/>
      <c r="D11" s="12">
        <f t="shared" si="6"/>
        <v>23551</v>
      </c>
      <c r="E11" s="2">
        <f t="shared" si="7"/>
        <v>47100</v>
      </c>
      <c r="F11" s="3">
        <f t="shared" si="0"/>
        <v>47101</v>
      </c>
      <c r="G11" s="4">
        <f t="shared" si="1"/>
        <v>62878.5</v>
      </c>
      <c r="H11" s="14">
        <f t="shared" si="2"/>
        <v>62879.5</v>
      </c>
      <c r="I11" s="15">
        <f t="shared" si="3"/>
        <v>78657</v>
      </c>
      <c r="J11" s="12">
        <f t="shared" si="4"/>
        <v>78658</v>
      </c>
      <c r="K11" s="13">
        <f t="shared" si="5"/>
        <v>94200</v>
      </c>
    </row>
    <row r="12" spans="1:11" ht="20.100000000000001" customHeight="1" x14ac:dyDescent="0.2">
      <c r="A12" s="20">
        <v>5</v>
      </c>
      <c r="B12" s="17">
        <v>27570</v>
      </c>
      <c r="C12" s="27"/>
      <c r="D12" s="12">
        <f t="shared" si="6"/>
        <v>27571</v>
      </c>
      <c r="E12" s="15">
        <f t="shared" si="7"/>
        <v>55140</v>
      </c>
      <c r="F12" s="3">
        <f t="shared" si="0"/>
        <v>55141</v>
      </c>
      <c r="G12" s="4">
        <f t="shared" si="1"/>
        <v>73611.899999999994</v>
      </c>
      <c r="H12" s="14">
        <f t="shared" si="2"/>
        <v>73612.899999999994</v>
      </c>
      <c r="I12" s="15">
        <f t="shared" si="3"/>
        <v>92083.8</v>
      </c>
      <c r="J12" s="12">
        <f t="shared" si="4"/>
        <v>92084.800000000003</v>
      </c>
      <c r="K12" s="13">
        <f t="shared" si="5"/>
        <v>110280</v>
      </c>
    </row>
    <row r="13" spans="1:11" ht="20.100000000000001" customHeight="1" x14ac:dyDescent="0.2">
      <c r="A13" s="20">
        <v>6</v>
      </c>
      <c r="B13" s="17">
        <v>31590</v>
      </c>
      <c r="C13" s="27"/>
      <c r="D13" s="12">
        <f t="shared" si="6"/>
        <v>31591</v>
      </c>
      <c r="E13" s="2">
        <f t="shared" si="7"/>
        <v>63180</v>
      </c>
      <c r="F13" s="3">
        <f t="shared" si="0"/>
        <v>63181</v>
      </c>
      <c r="G13" s="4">
        <f t="shared" si="1"/>
        <v>84345.3</v>
      </c>
      <c r="H13" s="14">
        <f>G13+1</f>
        <v>84346.3</v>
      </c>
      <c r="I13" s="15">
        <f t="shared" si="3"/>
        <v>105510.59999999999</v>
      </c>
      <c r="J13" s="12">
        <f t="shared" si="4"/>
        <v>105511.59999999999</v>
      </c>
      <c r="K13" s="13">
        <f t="shared" si="5"/>
        <v>126360</v>
      </c>
    </row>
    <row r="14" spans="1:11" ht="20.100000000000001" customHeight="1" x14ac:dyDescent="0.2">
      <c r="A14" s="20">
        <v>7</v>
      </c>
      <c r="B14" s="17">
        <v>35610</v>
      </c>
      <c r="C14" s="27"/>
      <c r="D14" s="12">
        <f t="shared" si="6"/>
        <v>35611</v>
      </c>
      <c r="E14" s="15">
        <f t="shared" si="7"/>
        <v>71220</v>
      </c>
      <c r="F14" s="3">
        <f t="shared" si="0"/>
        <v>71221</v>
      </c>
      <c r="G14" s="4">
        <f t="shared" si="1"/>
        <v>95078.7</v>
      </c>
      <c r="H14" s="14">
        <f t="shared" si="2"/>
        <v>95079.7</v>
      </c>
      <c r="I14" s="15">
        <f t="shared" si="3"/>
        <v>118937.4</v>
      </c>
      <c r="J14" s="12">
        <f t="shared" si="4"/>
        <v>118938.4</v>
      </c>
      <c r="K14" s="13">
        <f t="shared" si="5"/>
        <v>142440</v>
      </c>
    </row>
    <row r="15" spans="1:11" ht="20.100000000000001" customHeight="1" x14ac:dyDescent="0.2">
      <c r="A15" s="20">
        <v>8</v>
      </c>
      <c r="B15" s="17">
        <v>39630</v>
      </c>
      <c r="C15" s="27"/>
      <c r="D15" s="12">
        <f t="shared" si="6"/>
        <v>39631</v>
      </c>
      <c r="E15" s="2">
        <f t="shared" si="7"/>
        <v>79260</v>
      </c>
      <c r="F15" s="3">
        <f t="shared" si="0"/>
        <v>79261</v>
      </c>
      <c r="G15" s="4">
        <f t="shared" si="1"/>
        <v>105812.09999999999</v>
      </c>
      <c r="H15" s="14">
        <f t="shared" si="2"/>
        <v>105813.09999999999</v>
      </c>
      <c r="I15" s="15">
        <f t="shared" si="3"/>
        <v>132364.19999999998</v>
      </c>
      <c r="J15" s="12">
        <f t="shared" si="4"/>
        <v>132365.19999999998</v>
      </c>
      <c r="K15" s="13">
        <f t="shared" si="5"/>
        <v>158520</v>
      </c>
    </row>
    <row r="16" spans="1:11" ht="20.100000000000001" customHeight="1" x14ac:dyDescent="0.2">
      <c r="A16" s="20">
        <v>9</v>
      </c>
      <c r="B16" s="17">
        <v>43650</v>
      </c>
      <c r="C16" s="27"/>
      <c r="D16" s="12">
        <f t="shared" si="6"/>
        <v>43651</v>
      </c>
      <c r="E16" s="15">
        <f t="shared" si="7"/>
        <v>87300</v>
      </c>
      <c r="F16" s="3">
        <f t="shared" si="0"/>
        <v>87301</v>
      </c>
      <c r="G16" s="4">
        <f t="shared" si="1"/>
        <v>116545.5</v>
      </c>
      <c r="H16" s="14">
        <f t="shared" si="2"/>
        <v>116546.5</v>
      </c>
      <c r="I16" s="15">
        <f t="shared" si="3"/>
        <v>145791</v>
      </c>
      <c r="J16" s="12">
        <f t="shared" si="4"/>
        <v>145792</v>
      </c>
      <c r="K16" s="13">
        <f t="shared" si="5"/>
        <v>174600</v>
      </c>
    </row>
    <row r="17" spans="1:11" ht="20.100000000000001" customHeight="1" x14ac:dyDescent="0.2">
      <c r="A17" s="20">
        <v>10</v>
      </c>
      <c r="B17" s="17">
        <v>47670</v>
      </c>
      <c r="C17" s="27"/>
      <c r="D17" s="12">
        <f t="shared" si="6"/>
        <v>47671</v>
      </c>
      <c r="E17" s="2">
        <f t="shared" si="7"/>
        <v>95340</v>
      </c>
      <c r="F17" s="3">
        <f t="shared" si="0"/>
        <v>95341</v>
      </c>
      <c r="G17" s="4">
        <f t="shared" si="1"/>
        <v>127278.9</v>
      </c>
      <c r="H17" s="14">
        <f t="shared" si="2"/>
        <v>127279.9</v>
      </c>
      <c r="I17" s="15">
        <f t="shared" si="3"/>
        <v>159217.79999999999</v>
      </c>
      <c r="J17" s="12">
        <f t="shared" si="4"/>
        <v>159218.79999999999</v>
      </c>
      <c r="K17" s="13">
        <f t="shared" si="5"/>
        <v>190680</v>
      </c>
    </row>
    <row r="18" spans="1:11" ht="20.100000000000001" customHeight="1" x14ac:dyDescent="0.2">
      <c r="A18" s="20">
        <v>11</v>
      </c>
      <c r="B18" s="17">
        <v>51690</v>
      </c>
      <c r="C18" s="27"/>
      <c r="D18" s="12">
        <f t="shared" si="6"/>
        <v>51691</v>
      </c>
      <c r="E18" s="15">
        <f t="shared" si="7"/>
        <v>103380</v>
      </c>
      <c r="F18" s="3">
        <f t="shared" si="0"/>
        <v>103381</v>
      </c>
      <c r="G18" s="4">
        <f t="shared" si="1"/>
        <v>138012.29999999999</v>
      </c>
      <c r="H18" s="14">
        <f t="shared" si="2"/>
        <v>138013.29999999999</v>
      </c>
      <c r="I18" s="15">
        <f t="shared" si="3"/>
        <v>172644.6</v>
      </c>
      <c r="J18" s="12">
        <f t="shared" si="4"/>
        <v>172645.6</v>
      </c>
      <c r="K18" s="13">
        <f t="shared" si="5"/>
        <v>206760</v>
      </c>
    </row>
    <row r="19" spans="1:11" ht="20.100000000000001" customHeight="1" x14ac:dyDescent="0.2">
      <c r="A19" s="20">
        <v>12</v>
      </c>
      <c r="B19" s="17">
        <v>55710</v>
      </c>
      <c r="C19" s="27"/>
      <c r="D19" s="12">
        <f t="shared" si="6"/>
        <v>55711</v>
      </c>
      <c r="E19" s="2">
        <f t="shared" si="7"/>
        <v>111420</v>
      </c>
      <c r="F19" s="3">
        <f t="shared" si="0"/>
        <v>111421</v>
      </c>
      <c r="G19" s="4">
        <f t="shared" si="1"/>
        <v>148745.69999999998</v>
      </c>
      <c r="H19" s="14">
        <f t="shared" si="2"/>
        <v>148746.69999999998</v>
      </c>
      <c r="I19" s="15">
        <f t="shared" si="3"/>
        <v>186071.4</v>
      </c>
      <c r="J19" s="12">
        <f t="shared" si="4"/>
        <v>186072.4</v>
      </c>
      <c r="K19" s="13">
        <f t="shared" si="5"/>
        <v>222840</v>
      </c>
    </row>
    <row r="20" spans="1:11" ht="20.100000000000001" customHeight="1" x14ac:dyDescent="0.2">
      <c r="A20" s="20">
        <v>13</v>
      </c>
      <c r="B20" s="17">
        <v>59730</v>
      </c>
      <c r="C20" s="27"/>
      <c r="D20" s="12">
        <f t="shared" si="6"/>
        <v>59731</v>
      </c>
      <c r="E20" s="15">
        <f t="shared" si="7"/>
        <v>119460</v>
      </c>
      <c r="F20" s="3">
        <f t="shared" si="0"/>
        <v>119461</v>
      </c>
      <c r="G20" s="4">
        <f t="shared" si="1"/>
        <v>159479.1</v>
      </c>
      <c r="H20" s="14">
        <f t="shared" si="2"/>
        <v>159480.1</v>
      </c>
      <c r="I20" s="15">
        <f t="shared" si="3"/>
        <v>199498.19999999998</v>
      </c>
      <c r="J20" s="12">
        <f t="shared" si="4"/>
        <v>199499.19999999998</v>
      </c>
      <c r="K20" s="13">
        <f t="shared" si="5"/>
        <v>238920</v>
      </c>
    </row>
    <row r="21" spans="1:11" ht="20.100000000000001" customHeight="1" x14ac:dyDescent="0.2">
      <c r="A21" s="20">
        <v>14</v>
      </c>
      <c r="B21" s="17">
        <v>63750</v>
      </c>
      <c r="C21" s="27"/>
      <c r="D21" s="12">
        <f t="shared" si="6"/>
        <v>63751</v>
      </c>
      <c r="E21" s="2">
        <f t="shared" si="7"/>
        <v>127500</v>
      </c>
      <c r="F21" s="3">
        <f t="shared" si="0"/>
        <v>127501</v>
      </c>
      <c r="G21" s="4">
        <f t="shared" si="1"/>
        <v>170212.5</v>
      </c>
      <c r="H21" s="14">
        <f t="shared" si="2"/>
        <v>170213.5</v>
      </c>
      <c r="I21" s="15">
        <f t="shared" si="3"/>
        <v>212925</v>
      </c>
      <c r="J21" s="12">
        <f t="shared" si="4"/>
        <v>212926</v>
      </c>
      <c r="K21" s="13">
        <f t="shared" si="5"/>
        <v>255000</v>
      </c>
    </row>
    <row r="22" spans="1:11" ht="20.100000000000001" customHeight="1" thickBot="1" x14ac:dyDescent="0.25">
      <c r="A22" s="21">
        <v>15</v>
      </c>
      <c r="B22" s="18">
        <v>67770</v>
      </c>
      <c r="C22" s="28"/>
      <c r="D22" s="32">
        <f t="shared" si="6"/>
        <v>67771</v>
      </c>
      <c r="E22" s="30">
        <f t="shared" si="7"/>
        <v>135540</v>
      </c>
      <c r="F22" s="5">
        <f t="shared" si="0"/>
        <v>135541</v>
      </c>
      <c r="G22" s="6">
        <f t="shared" si="1"/>
        <v>180945.9</v>
      </c>
      <c r="H22" s="33">
        <f t="shared" si="2"/>
        <v>180946.9</v>
      </c>
      <c r="I22" s="30">
        <f t="shared" si="3"/>
        <v>226351.8</v>
      </c>
      <c r="J22" s="32">
        <f t="shared" si="4"/>
        <v>226352.8</v>
      </c>
      <c r="K22" s="31">
        <f t="shared" si="5"/>
        <v>271080</v>
      </c>
    </row>
    <row r="25" spans="1:11" x14ac:dyDescent="0.2">
      <c r="B25" s="100" t="s">
        <v>41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A1:K1"/>
    <mergeCell ref="A4:K4"/>
    <mergeCell ref="D5:E5"/>
    <mergeCell ref="F5:G5"/>
    <mergeCell ref="H5:I5"/>
    <mergeCell ref="J5:K5"/>
    <mergeCell ref="B25:J25"/>
    <mergeCell ref="D6:E6"/>
    <mergeCell ref="F6:G6"/>
    <mergeCell ref="H6:I6"/>
    <mergeCell ref="J6:K6"/>
  </mergeCells>
  <phoneticPr fontId="7" type="noConversion"/>
  <pageMargins left="0.75" right="0.75" top="1" bottom="1" header="0.5" footer="0.5"/>
  <pageSetup scale="9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25"/>
  <sheetViews>
    <sheetView zoomScaleNormal="100" workbookViewId="0">
      <selection activeCell="M8" sqref="M8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bestFit="1" customWidth="1"/>
    <col min="12" max="12" width="1.5703125" customWidth="1"/>
    <col min="13" max="13" width="12.28515625" customWidth="1"/>
  </cols>
  <sheetData>
    <row r="1" spans="1:13" ht="15.75" x14ac:dyDescent="0.25">
      <c r="A1" s="84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36"/>
    </row>
    <row r="2" spans="1:13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s="1" customFormat="1" ht="20.100000000000001" customHeight="1" thickBot="1" x14ac:dyDescent="0.25">
      <c r="A4" s="85" t="s">
        <v>1</v>
      </c>
      <c r="B4" s="86"/>
      <c r="C4" s="103"/>
      <c r="D4" s="86"/>
      <c r="E4" s="86"/>
      <c r="F4" s="86"/>
      <c r="G4" s="86"/>
      <c r="H4" s="86"/>
      <c r="I4" s="86"/>
      <c r="J4" s="86"/>
      <c r="K4" s="86"/>
      <c r="L4" s="46"/>
      <c r="M4" s="42"/>
    </row>
    <row r="5" spans="1:13" s="38" customFormat="1" ht="26.25" thickBot="1" x14ac:dyDescent="0.25">
      <c r="A5" s="40"/>
      <c r="B5" s="41" t="s">
        <v>2</v>
      </c>
      <c r="C5" s="39"/>
      <c r="D5" s="104" t="s">
        <v>3</v>
      </c>
      <c r="E5" s="105"/>
      <c r="F5" s="106" t="s">
        <v>3</v>
      </c>
      <c r="G5" s="105"/>
      <c r="H5" s="104" t="s">
        <v>3</v>
      </c>
      <c r="I5" s="104"/>
      <c r="J5" s="106" t="s">
        <v>3</v>
      </c>
      <c r="K5" s="104"/>
      <c r="L5" s="39"/>
      <c r="M5" s="43" t="s">
        <v>43</v>
      </c>
    </row>
    <row r="6" spans="1:13" ht="20.100000000000001" customHeight="1" x14ac:dyDescent="0.2">
      <c r="A6" s="37" t="s">
        <v>4</v>
      </c>
      <c r="B6" s="50" t="s">
        <v>5</v>
      </c>
      <c r="C6" s="52"/>
      <c r="D6" s="107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5"/>
      <c r="L6" s="47"/>
      <c r="M6" s="44" t="s">
        <v>44</v>
      </c>
    </row>
    <row r="7" spans="1:13" ht="20.100000000000001" customHeight="1" x14ac:dyDescent="0.2">
      <c r="A7" s="34"/>
      <c r="B7" s="73" t="s">
        <v>10</v>
      </c>
      <c r="C7" s="53"/>
      <c r="D7" s="74" t="s">
        <v>18</v>
      </c>
      <c r="E7" s="75"/>
      <c r="F7" s="55" t="s">
        <v>19</v>
      </c>
      <c r="G7" s="75"/>
      <c r="H7" s="55" t="s">
        <v>33</v>
      </c>
      <c r="I7" s="75"/>
      <c r="J7" s="55" t="s">
        <v>26</v>
      </c>
      <c r="K7" s="74"/>
      <c r="L7" s="52"/>
      <c r="M7" s="45"/>
    </row>
    <row r="8" spans="1:13" ht="20.100000000000001" customHeight="1" x14ac:dyDescent="0.2">
      <c r="A8" s="20">
        <v>1</v>
      </c>
      <c r="B8" s="51">
        <v>11670</v>
      </c>
      <c r="C8" s="48"/>
      <c r="D8" s="14">
        <f>B8+1</f>
        <v>11671</v>
      </c>
      <c r="E8" s="15">
        <f>B8*200%</f>
        <v>23340</v>
      </c>
      <c r="F8" s="3">
        <f>E8+1</f>
        <v>23341</v>
      </c>
      <c r="G8" s="4">
        <f>B8*267%</f>
        <v>31158.899999999998</v>
      </c>
      <c r="H8" s="14">
        <f>G8+1</f>
        <v>31159.899999999998</v>
      </c>
      <c r="I8" s="15">
        <f>B8*334%</f>
        <v>38977.799999999996</v>
      </c>
      <c r="J8" s="12">
        <f>I8+1</f>
        <v>38978.799999999996</v>
      </c>
      <c r="K8" s="15">
        <f>B8*400%</f>
        <v>46680</v>
      </c>
      <c r="L8" s="48"/>
      <c r="M8" s="77">
        <v>15856</v>
      </c>
    </row>
    <row r="9" spans="1:13" ht="20.100000000000001" customHeight="1" x14ac:dyDescent="0.2">
      <c r="A9" s="20">
        <v>2</v>
      </c>
      <c r="B9" s="51">
        <v>15730</v>
      </c>
      <c r="C9" s="48"/>
      <c r="D9" s="14">
        <f>B9+1</f>
        <v>15731</v>
      </c>
      <c r="E9" s="2">
        <f>B9*200%</f>
        <v>31460</v>
      </c>
      <c r="F9" s="3">
        <f t="shared" ref="F9:F22" si="0">E9+1</f>
        <v>31461</v>
      </c>
      <c r="G9" s="4">
        <f t="shared" ref="G9:G22" si="1">B9*267%</f>
        <v>41999.1</v>
      </c>
      <c r="H9" s="14">
        <f t="shared" ref="H9:H22" si="2">G9+1</f>
        <v>42000.1</v>
      </c>
      <c r="I9" s="15">
        <f t="shared" ref="I9:I22" si="3">B9*334%</f>
        <v>52538.2</v>
      </c>
      <c r="J9" s="12">
        <f t="shared" ref="J9:J22" si="4">I9+1</f>
        <v>52539.199999999997</v>
      </c>
      <c r="K9" s="15">
        <f t="shared" ref="K9:K22" si="5">B9*400%</f>
        <v>62920</v>
      </c>
      <c r="L9" s="48"/>
      <c r="M9" s="77">
        <v>21406</v>
      </c>
    </row>
    <row r="10" spans="1:13" ht="20.100000000000001" customHeight="1" x14ac:dyDescent="0.2">
      <c r="A10" s="20">
        <v>3</v>
      </c>
      <c r="B10" s="51">
        <v>19790</v>
      </c>
      <c r="C10" s="48"/>
      <c r="D10" s="14">
        <f t="shared" ref="D10:D22" si="6">B10+1</f>
        <v>19791</v>
      </c>
      <c r="E10" s="15">
        <f t="shared" ref="E10:E22" si="7">B10*200%</f>
        <v>39580</v>
      </c>
      <c r="F10" s="3">
        <f t="shared" si="0"/>
        <v>39581</v>
      </c>
      <c r="G10" s="4">
        <f t="shared" si="1"/>
        <v>52839.299999999996</v>
      </c>
      <c r="H10" s="14">
        <f t="shared" si="2"/>
        <v>52840.299999999996</v>
      </c>
      <c r="I10" s="15">
        <f t="shared" si="3"/>
        <v>66098.599999999991</v>
      </c>
      <c r="J10" s="12">
        <f t="shared" si="4"/>
        <v>66099.599999999991</v>
      </c>
      <c r="K10" s="15">
        <f t="shared" si="5"/>
        <v>79160</v>
      </c>
      <c r="L10" s="48"/>
      <c r="M10" s="77">
        <v>26952</v>
      </c>
    </row>
    <row r="11" spans="1:13" ht="20.100000000000001" customHeight="1" x14ac:dyDescent="0.2">
      <c r="A11" s="20">
        <v>4</v>
      </c>
      <c r="B11" s="51">
        <v>23850</v>
      </c>
      <c r="C11" s="48"/>
      <c r="D11" s="14">
        <f t="shared" si="6"/>
        <v>23851</v>
      </c>
      <c r="E11" s="2">
        <f t="shared" si="7"/>
        <v>47700</v>
      </c>
      <c r="F11" s="3">
        <f t="shared" si="0"/>
        <v>47701</v>
      </c>
      <c r="G11" s="4">
        <f t="shared" si="1"/>
        <v>63679.5</v>
      </c>
      <c r="H11" s="14">
        <f t="shared" si="2"/>
        <v>63680.5</v>
      </c>
      <c r="I11" s="15">
        <f t="shared" si="3"/>
        <v>79659</v>
      </c>
      <c r="J11" s="12">
        <f t="shared" si="4"/>
        <v>79660</v>
      </c>
      <c r="K11" s="15">
        <f t="shared" si="5"/>
        <v>95400</v>
      </c>
      <c r="L11" s="48"/>
      <c r="M11" s="77">
        <v>32499</v>
      </c>
    </row>
    <row r="12" spans="1:13" ht="20.100000000000001" customHeight="1" x14ac:dyDescent="0.2">
      <c r="A12" s="20">
        <v>5</v>
      </c>
      <c r="B12" s="51">
        <v>27910</v>
      </c>
      <c r="C12" s="48"/>
      <c r="D12" s="14">
        <f t="shared" si="6"/>
        <v>27911</v>
      </c>
      <c r="E12" s="15">
        <f t="shared" si="7"/>
        <v>55820</v>
      </c>
      <c r="F12" s="3">
        <f t="shared" si="0"/>
        <v>55821</v>
      </c>
      <c r="G12" s="4">
        <f t="shared" si="1"/>
        <v>74519.7</v>
      </c>
      <c r="H12" s="14">
        <f t="shared" si="2"/>
        <v>74520.7</v>
      </c>
      <c r="I12" s="15">
        <f t="shared" si="3"/>
        <v>93219.4</v>
      </c>
      <c r="J12" s="12">
        <f t="shared" si="4"/>
        <v>93220.4</v>
      </c>
      <c r="K12" s="15">
        <f t="shared" si="5"/>
        <v>111640</v>
      </c>
      <c r="L12" s="48"/>
      <c r="M12" s="77">
        <v>38047</v>
      </c>
    </row>
    <row r="13" spans="1:13" ht="20.100000000000001" customHeight="1" x14ac:dyDescent="0.2">
      <c r="A13" s="20">
        <v>6</v>
      </c>
      <c r="B13" s="51">
        <v>31970</v>
      </c>
      <c r="C13" s="48"/>
      <c r="D13" s="14">
        <f t="shared" si="6"/>
        <v>31971</v>
      </c>
      <c r="E13" s="2">
        <f t="shared" si="7"/>
        <v>63940</v>
      </c>
      <c r="F13" s="3">
        <f t="shared" si="0"/>
        <v>63941</v>
      </c>
      <c r="G13" s="4">
        <f t="shared" si="1"/>
        <v>85359.9</v>
      </c>
      <c r="H13" s="14">
        <f>G13+1</f>
        <v>85360.9</v>
      </c>
      <c r="I13" s="15">
        <f t="shared" si="3"/>
        <v>106779.79999999999</v>
      </c>
      <c r="J13" s="12">
        <f t="shared" si="4"/>
        <v>106780.79999999999</v>
      </c>
      <c r="K13" s="15">
        <f t="shared" si="5"/>
        <v>127880</v>
      </c>
      <c r="L13" s="48"/>
      <c r="M13" s="77">
        <v>43594</v>
      </c>
    </row>
    <row r="14" spans="1:13" ht="20.100000000000001" customHeight="1" x14ac:dyDescent="0.2">
      <c r="A14" s="20">
        <v>7</v>
      </c>
      <c r="B14" s="51">
        <v>36030</v>
      </c>
      <c r="C14" s="48"/>
      <c r="D14" s="14">
        <f t="shared" si="6"/>
        <v>36031</v>
      </c>
      <c r="E14" s="15">
        <f t="shared" si="7"/>
        <v>72060</v>
      </c>
      <c r="F14" s="3">
        <f t="shared" si="0"/>
        <v>72061</v>
      </c>
      <c r="G14" s="4">
        <f t="shared" si="1"/>
        <v>96200.099999999991</v>
      </c>
      <c r="H14" s="14">
        <f t="shared" si="2"/>
        <v>96201.099999999991</v>
      </c>
      <c r="I14" s="15">
        <f t="shared" si="3"/>
        <v>120340.2</v>
      </c>
      <c r="J14" s="12">
        <f t="shared" si="4"/>
        <v>120341.2</v>
      </c>
      <c r="K14" s="15">
        <f t="shared" si="5"/>
        <v>144120</v>
      </c>
      <c r="L14" s="48"/>
      <c r="M14" s="77">
        <v>49142</v>
      </c>
    </row>
    <row r="15" spans="1:13" ht="20.100000000000001" customHeight="1" x14ac:dyDescent="0.2">
      <c r="A15" s="20">
        <v>8</v>
      </c>
      <c r="B15" s="51">
        <v>40090</v>
      </c>
      <c r="C15" s="48"/>
      <c r="D15" s="14">
        <f t="shared" si="6"/>
        <v>40091</v>
      </c>
      <c r="E15" s="2">
        <f t="shared" si="7"/>
        <v>80180</v>
      </c>
      <c r="F15" s="3">
        <f t="shared" si="0"/>
        <v>80181</v>
      </c>
      <c r="G15" s="4">
        <f t="shared" si="1"/>
        <v>107040.3</v>
      </c>
      <c r="H15" s="14">
        <f t="shared" si="2"/>
        <v>107041.3</v>
      </c>
      <c r="I15" s="15">
        <f t="shared" si="3"/>
        <v>133900.6</v>
      </c>
      <c r="J15" s="12">
        <f t="shared" si="4"/>
        <v>133901.6</v>
      </c>
      <c r="K15" s="15">
        <f t="shared" si="5"/>
        <v>160360</v>
      </c>
      <c r="L15" s="48"/>
      <c r="M15" s="77">
        <v>54689</v>
      </c>
    </row>
    <row r="16" spans="1:13" ht="20.100000000000001" customHeight="1" x14ac:dyDescent="0.2">
      <c r="A16" s="20">
        <v>9</v>
      </c>
      <c r="B16" s="51">
        <f t="shared" ref="B16:B22" si="8">B15+4060</f>
        <v>44150</v>
      </c>
      <c r="C16" s="48"/>
      <c r="D16" s="14">
        <f t="shared" si="6"/>
        <v>44151</v>
      </c>
      <c r="E16" s="15">
        <f t="shared" si="7"/>
        <v>88300</v>
      </c>
      <c r="F16" s="3">
        <f t="shared" si="0"/>
        <v>88301</v>
      </c>
      <c r="G16" s="4">
        <f t="shared" si="1"/>
        <v>117880.5</v>
      </c>
      <c r="H16" s="14">
        <f t="shared" si="2"/>
        <v>117881.5</v>
      </c>
      <c r="I16" s="15">
        <f t="shared" si="3"/>
        <v>147461</v>
      </c>
      <c r="J16" s="12">
        <f t="shared" si="4"/>
        <v>147462</v>
      </c>
      <c r="K16" s="15">
        <f t="shared" si="5"/>
        <v>176600</v>
      </c>
      <c r="L16" s="48"/>
      <c r="M16" s="77">
        <f>M15+5347</f>
        <v>60036</v>
      </c>
    </row>
    <row r="17" spans="1:13" ht="20.100000000000001" customHeight="1" x14ac:dyDescent="0.2">
      <c r="A17" s="20">
        <v>10</v>
      </c>
      <c r="B17" s="51">
        <f t="shared" si="8"/>
        <v>48210</v>
      </c>
      <c r="C17" s="48"/>
      <c r="D17" s="14">
        <f t="shared" si="6"/>
        <v>48211</v>
      </c>
      <c r="E17" s="2">
        <f t="shared" si="7"/>
        <v>96420</v>
      </c>
      <c r="F17" s="3">
        <f t="shared" si="0"/>
        <v>96421</v>
      </c>
      <c r="G17" s="4">
        <f t="shared" si="1"/>
        <v>128720.7</v>
      </c>
      <c r="H17" s="14">
        <f t="shared" si="2"/>
        <v>128721.7</v>
      </c>
      <c r="I17" s="15">
        <f t="shared" si="3"/>
        <v>161021.4</v>
      </c>
      <c r="J17" s="12">
        <f t="shared" si="4"/>
        <v>161022.39999999999</v>
      </c>
      <c r="K17" s="15">
        <f t="shared" si="5"/>
        <v>192840</v>
      </c>
      <c r="L17" s="48"/>
      <c r="M17" s="77">
        <f t="shared" ref="M17:M22" si="9">M16+5347</f>
        <v>65383</v>
      </c>
    </row>
    <row r="18" spans="1:13" ht="20.100000000000001" customHeight="1" x14ac:dyDescent="0.2">
      <c r="A18" s="20">
        <v>11</v>
      </c>
      <c r="B18" s="51">
        <f t="shared" si="8"/>
        <v>52270</v>
      </c>
      <c r="C18" s="48"/>
      <c r="D18" s="14">
        <f t="shared" si="6"/>
        <v>52271</v>
      </c>
      <c r="E18" s="15">
        <f t="shared" si="7"/>
        <v>104540</v>
      </c>
      <c r="F18" s="3">
        <f t="shared" si="0"/>
        <v>104541</v>
      </c>
      <c r="G18" s="4">
        <f t="shared" si="1"/>
        <v>139560.9</v>
      </c>
      <c r="H18" s="14">
        <f t="shared" si="2"/>
        <v>139561.9</v>
      </c>
      <c r="I18" s="15">
        <f t="shared" si="3"/>
        <v>174581.8</v>
      </c>
      <c r="J18" s="12">
        <f t="shared" si="4"/>
        <v>174582.8</v>
      </c>
      <c r="K18" s="15">
        <f t="shared" si="5"/>
        <v>209080</v>
      </c>
      <c r="L18" s="48"/>
      <c r="M18" s="77">
        <f t="shared" si="9"/>
        <v>70730</v>
      </c>
    </row>
    <row r="19" spans="1:13" ht="20.100000000000001" customHeight="1" x14ac:dyDescent="0.2">
      <c r="A19" s="20">
        <v>12</v>
      </c>
      <c r="B19" s="51">
        <f t="shared" si="8"/>
        <v>56330</v>
      </c>
      <c r="C19" s="48"/>
      <c r="D19" s="14">
        <f t="shared" si="6"/>
        <v>56331</v>
      </c>
      <c r="E19" s="2">
        <f t="shared" si="7"/>
        <v>112660</v>
      </c>
      <c r="F19" s="3">
        <f t="shared" si="0"/>
        <v>112661</v>
      </c>
      <c r="G19" s="4">
        <f t="shared" si="1"/>
        <v>150401.1</v>
      </c>
      <c r="H19" s="14">
        <f t="shared" si="2"/>
        <v>150402.1</v>
      </c>
      <c r="I19" s="15">
        <f t="shared" si="3"/>
        <v>188142.19999999998</v>
      </c>
      <c r="J19" s="12">
        <f t="shared" si="4"/>
        <v>188143.19999999998</v>
      </c>
      <c r="K19" s="15">
        <f t="shared" si="5"/>
        <v>225320</v>
      </c>
      <c r="L19" s="48"/>
      <c r="M19" s="77">
        <f t="shared" si="9"/>
        <v>76077</v>
      </c>
    </row>
    <row r="20" spans="1:13" ht="20.100000000000001" customHeight="1" x14ac:dyDescent="0.2">
      <c r="A20" s="20">
        <v>13</v>
      </c>
      <c r="B20" s="51">
        <f t="shared" si="8"/>
        <v>60390</v>
      </c>
      <c r="C20" s="48"/>
      <c r="D20" s="14">
        <f t="shared" si="6"/>
        <v>60391</v>
      </c>
      <c r="E20" s="15">
        <f t="shared" si="7"/>
        <v>120780</v>
      </c>
      <c r="F20" s="3">
        <f t="shared" si="0"/>
        <v>120781</v>
      </c>
      <c r="G20" s="4">
        <f t="shared" si="1"/>
        <v>161241.29999999999</v>
      </c>
      <c r="H20" s="14">
        <f t="shared" si="2"/>
        <v>161242.29999999999</v>
      </c>
      <c r="I20" s="15">
        <f t="shared" si="3"/>
        <v>201702.6</v>
      </c>
      <c r="J20" s="12">
        <f t="shared" si="4"/>
        <v>201703.6</v>
      </c>
      <c r="K20" s="15">
        <f t="shared" si="5"/>
        <v>241560</v>
      </c>
      <c r="L20" s="48"/>
      <c r="M20" s="77">
        <f t="shared" si="9"/>
        <v>81424</v>
      </c>
    </row>
    <row r="21" spans="1:13" ht="20.100000000000001" customHeight="1" x14ac:dyDescent="0.2">
      <c r="A21" s="20">
        <v>14</v>
      </c>
      <c r="B21" s="51">
        <f t="shared" si="8"/>
        <v>64450</v>
      </c>
      <c r="C21" s="48"/>
      <c r="D21" s="14">
        <f t="shared" si="6"/>
        <v>64451</v>
      </c>
      <c r="E21" s="2">
        <f t="shared" si="7"/>
        <v>128900</v>
      </c>
      <c r="F21" s="3">
        <f t="shared" si="0"/>
        <v>128901</v>
      </c>
      <c r="G21" s="4">
        <f t="shared" si="1"/>
        <v>172081.5</v>
      </c>
      <c r="H21" s="14">
        <f t="shared" si="2"/>
        <v>172082.5</v>
      </c>
      <c r="I21" s="15">
        <f t="shared" si="3"/>
        <v>215263</v>
      </c>
      <c r="J21" s="12">
        <f t="shared" si="4"/>
        <v>215264</v>
      </c>
      <c r="K21" s="15">
        <f t="shared" si="5"/>
        <v>257800</v>
      </c>
      <c r="L21" s="48"/>
      <c r="M21" s="77">
        <f t="shared" si="9"/>
        <v>86771</v>
      </c>
    </row>
    <row r="22" spans="1:13" ht="20.100000000000001" customHeight="1" thickBot="1" x14ac:dyDescent="0.25">
      <c r="A22" s="21">
        <v>15</v>
      </c>
      <c r="B22" s="51">
        <f t="shared" si="8"/>
        <v>68510</v>
      </c>
      <c r="C22" s="49"/>
      <c r="D22" s="33">
        <f t="shared" si="6"/>
        <v>68511</v>
      </c>
      <c r="E22" s="30">
        <f t="shared" si="7"/>
        <v>137020</v>
      </c>
      <c r="F22" s="5">
        <f t="shared" si="0"/>
        <v>137021</v>
      </c>
      <c r="G22" s="6">
        <f t="shared" si="1"/>
        <v>182921.69999999998</v>
      </c>
      <c r="H22" s="33">
        <f t="shared" si="2"/>
        <v>182922.69999999998</v>
      </c>
      <c r="I22" s="30">
        <f t="shared" si="3"/>
        <v>228823.4</v>
      </c>
      <c r="J22" s="32">
        <f t="shared" si="4"/>
        <v>228824.4</v>
      </c>
      <c r="K22" s="30">
        <f t="shared" si="5"/>
        <v>274040</v>
      </c>
      <c r="L22" s="49"/>
      <c r="M22" s="77">
        <f t="shared" si="9"/>
        <v>92118</v>
      </c>
    </row>
    <row r="25" spans="1:13" x14ac:dyDescent="0.2">
      <c r="B25" s="100" t="s">
        <v>45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D6:E6"/>
    <mergeCell ref="F6:G6"/>
    <mergeCell ref="H6:I6"/>
    <mergeCell ref="J6:K6"/>
    <mergeCell ref="B25:J25"/>
    <mergeCell ref="A1:K1"/>
    <mergeCell ref="A4:K4"/>
    <mergeCell ref="D5:E5"/>
    <mergeCell ref="F5:G5"/>
    <mergeCell ref="H5:I5"/>
    <mergeCell ref="J5:K5"/>
  </mergeCells>
  <pageMargins left="0.7" right="0.7" top="0.75" bottom="0.75" header="0.3" footer="0.3"/>
  <pageSetup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5"/>
  <sheetViews>
    <sheetView zoomScaleNormal="100" workbookViewId="0">
      <selection sqref="A1:IV65536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84" t="s">
        <v>46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36"/>
    </row>
    <row r="2" spans="1:13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s="1" customFormat="1" ht="20.100000000000001" customHeight="1" thickBot="1" x14ac:dyDescent="0.25">
      <c r="A4" s="85" t="s">
        <v>1</v>
      </c>
      <c r="B4" s="86"/>
      <c r="C4" s="103"/>
      <c r="D4" s="86"/>
      <c r="E4" s="86"/>
      <c r="F4" s="86"/>
      <c r="G4" s="86"/>
      <c r="H4" s="86"/>
      <c r="I4" s="86"/>
      <c r="J4" s="86"/>
      <c r="K4" s="86"/>
      <c r="L4" s="46"/>
      <c r="M4" s="42"/>
    </row>
    <row r="5" spans="1:13" s="38" customFormat="1" ht="26.25" thickBot="1" x14ac:dyDescent="0.25">
      <c r="A5" s="40"/>
      <c r="B5" s="41" t="s">
        <v>2</v>
      </c>
      <c r="C5" s="39"/>
      <c r="D5" s="104" t="s">
        <v>3</v>
      </c>
      <c r="E5" s="105"/>
      <c r="F5" s="106" t="s">
        <v>3</v>
      </c>
      <c r="G5" s="105"/>
      <c r="H5" s="104" t="s">
        <v>3</v>
      </c>
      <c r="I5" s="104"/>
      <c r="J5" s="106" t="s">
        <v>3</v>
      </c>
      <c r="K5" s="104"/>
      <c r="L5" s="39"/>
      <c r="M5" s="43" t="s">
        <v>43</v>
      </c>
    </row>
    <row r="6" spans="1:13" ht="20.100000000000001" customHeight="1" x14ac:dyDescent="0.2">
      <c r="A6" s="37" t="s">
        <v>4</v>
      </c>
      <c r="B6" s="50" t="s">
        <v>5</v>
      </c>
      <c r="C6" s="52"/>
      <c r="D6" s="107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5"/>
      <c r="L6" s="47"/>
      <c r="M6" s="44" t="s">
        <v>44</v>
      </c>
    </row>
    <row r="7" spans="1:13" ht="20.100000000000001" customHeight="1" x14ac:dyDescent="0.2">
      <c r="A7" s="34"/>
      <c r="B7" s="73" t="s">
        <v>10</v>
      </c>
      <c r="C7" s="53"/>
      <c r="D7" s="74" t="s">
        <v>18</v>
      </c>
      <c r="E7" s="75"/>
      <c r="F7" s="55" t="s">
        <v>19</v>
      </c>
      <c r="G7" s="75"/>
      <c r="H7" s="55" t="s">
        <v>33</v>
      </c>
      <c r="I7" s="75"/>
      <c r="J7" s="55" t="s">
        <v>26</v>
      </c>
      <c r="K7" s="74"/>
      <c r="L7" s="52"/>
      <c r="M7" s="45"/>
    </row>
    <row r="8" spans="1:13" ht="20.100000000000001" customHeight="1" x14ac:dyDescent="0.2">
      <c r="A8" s="20">
        <v>1</v>
      </c>
      <c r="B8" s="51">
        <v>11770</v>
      </c>
      <c r="C8" s="48"/>
      <c r="D8" s="14">
        <f>B8+1</f>
        <v>11771</v>
      </c>
      <c r="E8" s="15">
        <f>B8*200%</f>
        <v>23540</v>
      </c>
      <c r="F8" s="3">
        <f>E8+1</f>
        <v>23541</v>
      </c>
      <c r="G8" s="4">
        <f>B8*267%</f>
        <v>31425.899999999998</v>
      </c>
      <c r="H8" s="14">
        <f>G8+1</f>
        <v>31426.899999999998</v>
      </c>
      <c r="I8" s="15">
        <f>B8*334%</f>
        <v>39311.799999999996</v>
      </c>
      <c r="J8" s="12">
        <f>I8+1</f>
        <v>39312.799999999996</v>
      </c>
      <c r="K8" s="15">
        <f>B8*400%</f>
        <v>47080</v>
      </c>
      <c r="L8" s="48"/>
      <c r="M8" s="77"/>
    </row>
    <row r="9" spans="1:13" ht="20.100000000000001" customHeight="1" x14ac:dyDescent="0.2">
      <c r="A9" s="20">
        <v>2</v>
      </c>
      <c r="B9" s="51">
        <v>15930</v>
      </c>
      <c r="C9" s="48"/>
      <c r="D9" s="14">
        <f>B9+1</f>
        <v>15931</v>
      </c>
      <c r="E9" s="2">
        <f>B9*200%</f>
        <v>31860</v>
      </c>
      <c r="F9" s="3">
        <f t="shared" ref="F9:F22" si="0">E9+1</f>
        <v>31861</v>
      </c>
      <c r="G9" s="4">
        <f t="shared" ref="G9:G22" si="1">B9*267%</f>
        <v>42533.1</v>
      </c>
      <c r="H9" s="14">
        <f t="shared" ref="H9:H22" si="2">G9+1</f>
        <v>42534.1</v>
      </c>
      <c r="I9" s="15">
        <f t="shared" ref="I9:I22" si="3">B9*334%</f>
        <v>53206.2</v>
      </c>
      <c r="J9" s="12">
        <f t="shared" ref="J9:J22" si="4">I9+1</f>
        <v>53207.199999999997</v>
      </c>
      <c r="K9" s="15">
        <f t="shared" ref="K9:K22" si="5">B9*400%</f>
        <v>63720</v>
      </c>
      <c r="L9" s="48"/>
      <c r="M9" s="77"/>
    </row>
    <row r="10" spans="1:13" ht="20.100000000000001" customHeight="1" x14ac:dyDescent="0.2">
      <c r="A10" s="20">
        <v>3</v>
      </c>
      <c r="B10" s="51">
        <v>20090</v>
      </c>
      <c r="C10" s="48"/>
      <c r="D10" s="14">
        <f t="shared" ref="D10:D22" si="6">B10+1</f>
        <v>20091</v>
      </c>
      <c r="E10" s="15">
        <f t="shared" ref="E10:E22" si="7">B10*200%</f>
        <v>40180</v>
      </c>
      <c r="F10" s="3">
        <f t="shared" si="0"/>
        <v>40181</v>
      </c>
      <c r="G10" s="4">
        <f t="shared" si="1"/>
        <v>53640.299999999996</v>
      </c>
      <c r="H10" s="14">
        <f t="shared" si="2"/>
        <v>53641.299999999996</v>
      </c>
      <c r="I10" s="15">
        <f t="shared" si="3"/>
        <v>67100.599999999991</v>
      </c>
      <c r="J10" s="12">
        <f t="shared" si="4"/>
        <v>67101.599999999991</v>
      </c>
      <c r="K10" s="15">
        <f t="shared" si="5"/>
        <v>80360</v>
      </c>
      <c r="L10" s="48"/>
      <c r="M10" s="77"/>
    </row>
    <row r="11" spans="1:13" ht="20.100000000000001" customHeight="1" x14ac:dyDescent="0.2">
      <c r="A11" s="20">
        <v>4</v>
      </c>
      <c r="B11" s="51">
        <v>24250</v>
      </c>
      <c r="C11" s="48"/>
      <c r="D11" s="14">
        <f t="shared" si="6"/>
        <v>24251</v>
      </c>
      <c r="E11" s="2">
        <f t="shared" si="7"/>
        <v>48500</v>
      </c>
      <c r="F11" s="3">
        <f t="shared" si="0"/>
        <v>48501</v>
      </c>
      <c r="G11" s="4">
        <f t="shared" si="1"/>
        <v>64747.5</v>
      </c>
      <c r="H11" s="14">
        <f t="shared" si="2"/>
        <v>64748.5</v>
      </c>
      <c r="I11" s="15">
        <f t="shared" si="3"/>
        <v>80995</v>
      </c>
      <c r="J11" s="12">
        <f t="shared" si="4"/>
        <v>80996</v>
      </c>
      <c r="K11" s="15">
        <f t="shared" si="5"/>
        <v>97000</v>
      </c>
      <c r="L11" s="48"/>
      <c r="M11" s="77"/>
    </row>
    <row r="12" spans="1:13" ht="20.100000000000001" customHeight="1" x14ac:dyDescent="0.2">
      <c r="A12" s="20">
        <v>5</v>
      </c>
      <c r="B12" s="51">
        <v>28410</v>
      </c>
      <c r="C12" s="48"/>
      <c r="D12" s="14">
        <f t="shared" si="6"/>
        <v>28411</v>
      </c>
      <c r="E12" s="15">
        <f t="shared" si="7"/>
        <v>56820</v>
      </c>
      <c r="F12" s="3">
        <f t="shared" si="0"/>
        <v>56821</v>
      </c>
      <c r="G12" s="4">
        <f t="shared" si="1"/>
        <v>75854.7</v>
      </c>
      <c r="H12" s="14">
        <f t="shared" si="2"/>
        <v>75855.7</v>
      </c>
      <c r="I12" s="15">
        <f t="shared" si="3"/>
        <v>94889.4</v>
      </c>
      <c r="J12" s="12">
        <f t="shared" si="4"/>
        <v>94890.4</v>
      </c>
      <c r="K12" s="15">
        <f t="shared" si="5"/>
        <v>113640</v>
      </c>
      <c r="L12" s="48"/>
      <c r="M12" s="77"/>
    </row>
    <row r="13" spans="1:13" ht="20.100000000000001" customHeight="1" x14ac:dyDescent="0.2">
      <c r="A13" s="20">
        <v>6</v>
      </c>
      <c r="B13" s="51">
        <v>32570</v>
      </c>
      <c r="C13" s="48"/>
      <c r="D13" s="14">
        <f t="shared" si="6"/>
        <v>32571</v>
      </c>
      <c r="E13" s="2">
        <f t="shared" si="7"/>
        <v>65140</v>
      </c>
      <c r="F13" s="3">
        <f t="shared" si="0"/>
        <v>65141</v>
      </c>
      <c r="G13" s="4">
        <f t="shared" si="1"/>
        <v>86961.9</v>
      </c>
      <c r="H13" s="14">
        <f>G13+1</f>
        <v>86962.9</v>
      </c>
      <c r="I13" s="15">
        <f t="shared" si="3"/>
        <v>108783.79999999999</v>
      </c>
      <c r="J13" s="12">
        <f t="shared" si="4"/>
        <v>108784.79999999999</v>
      </c>
      <c r="K13" s="15">
        <f t="shared" si="5"/>
        <v>130280</v>
      </c>
      <c r="L13" s="48"/>
      <c r="M13" s="77"/>
    </row>
    <row r="14" spans="1:13" ht="20.100000000000001" customHeight="1" x14ac:dyDescent="0.2">
      <c r="A14" s="20">
        <v>7</v>
      </c>
      <c r="B14" s="51">
        <v>36730</v>
      </c>
      <c r="C14" s="48"/>
      <c r="D14" s="14">
        <f t="shared" si="6"/>
        <v>36731</v>
      </c>
      <c r="E14" s="15">
        <f t="shared" si="7"/>
        <v>73460</v>
      </c>
      <c r="F14" s="3">
        <f t="shared" si="0"/>
        <v>73461</v>
      </c>
      <c r="G14" s="4">
        <f t="shared" si="1"/>
        <v>98069.099999999991</v>
      </c>
      <c r="H14" s="14">
        <f t="shared" si="2"/>
        <v>98070.099999999991</v>
      </c>
      <c r="I14" s="15">
        <f t="shared" si="3"/>
        <v>122678.2</v>
      </c>
      <c r="J14" s="12">
        <f t="shared" si="4"/>
        <v>122679.2</v>
      </c>
      <c r="K14" s="15">
        <f t="shared" si="5"/>
        <v>146920</v>
      </c>
      <c r="L14" s="48"/>
      <c r="M14" s="77"/>
    </row>
    <row r="15" spans="1:13" ht="20.100000000000001" customHeight="1" x14ac:dyDescent="0.2">
      <c r="A15" s="20">
        <v>8</v>
      </c>
      <c r="B15" s="51">
        <v>40890</v>
      </c>
      <c r="C15" s="48"/>
      <c r="D15" s="14">
        <f t="shared" si="6"/>
        <v>40891</v>
      </c>
      <c r="E15" s="2">
        <f t="shared" si="7"/>
        <v>81780</v>
      </c>
      <c r="F15" s="3">
        <f t="shared" si="0"/>
        <v>81781</v>
      </c>
      <c r="G15" s="4">
        <f t="shared" si="1"/>
        <v>109176.3</v>
      </c>
      <c r="H15" s="14">
        <f t="shared" si="2"/>
        <v>109177.3</v>
      </c>
      <c r="I15" s="15">
        <f t="shared" si="3"/>
        <v>136572.6</v>
      </c>
      <c r="J15" s="12">
        <f t="shared" si="4"/>
        <v>136573.6</v>
      </c>
      <c r="K15" s="15">
        <f t="shared" si="5"/>
        <v>163560</v>
      </c>
      <c r="L15" s="48"/>
      <c r="M15" s="77"/>
    </row>
    <row r="16" spans="1:13" ht="20.100000000000001" customHeight="1" x14ac:dyDescent="0.2">
      <c r="A16" s="20">
        <v>9</v>
      </c>
      <c r="B16" s="51">
        <f t="shared" ref="B16:B22" si="8">B15+4160</f>
        <v>45050</v>
      </c>
      <c r="C16" s="48"/>
      <c r="D16" s="14">
        <f t="shared" si="6"/>
        <v>45051</v>
      </c>
      <c r="E16" s="15">
        <f t="shared" si="7"/>
        <v>90100</v>
      </c>
      <c r="F16" s="3">
        <f t="shared" si="0"/>
        <v>90101</v>
      </c>
      <c r="G16" s="4">
        <f t="shared" si="1"/>
        <v>120283.5</v>
      </c>
      <c r="H16" s="14">
        <f t="shared" si="2"/>
        <v>120284.5</v>
      </c>
      <c r="I16" s="15">
        <f t="shared" si="3"/>
        <v>150467</v>
      </c>
      <c r="J16" s="12">
        <f t="shared" si="4"/>
        <v>150468</v>
      </c>
      <c r="K16" s="15">
        <f t="shared" si="5"/>
        <v>180200</v>
      </c>
      <c r="L16" s="48"/>
      <c r="M16" s="77"/>
    </row>
    <row r="17" spans="1:13" ht="20.100000000000001" customHeight="1" x14ac:dyDescent="0.2">
      <c r="A17" s="20">
        <v>10</v>
      </c>
      <c r="B17" s="51">
        <f t="shared" si="8"/>
        <v>49210</v>
      </c>
      <c r="C17" s="48"/>
      <c r="D17" s="14">
        <f t="shared" si="6"/>
        <v>49211</v>
      </c>
      <c r="E17" s="2">
        <f t="shared" si="7"/>
        <v>98420</v>
      </c>
      <c r="F17" s="3">
        <f t="shared" si="0"/>
        <v>98421</v>
      </c>
      <c r="G17" s="4">
        <f t="shared" si="1"/>
        <v>131390.69999999998</v>
      </c>
      <c r="H17" s="14">
        <f t="shared" si="2"/>
        <v>131391.69999999998</v>
      </c>
      <c r="I17" s="15">
        <f t="shared" si="3"/>
        <v>164361.4</v>
      </c>
      <c r="J17" s="12">
        <f t="shared" si="4"/>
        <v>164362.4</v>
      </c>
      <c r="K17" s="15">
        <f t="shared" si="5"/>
        <v>196840</v>
      </c>
      <c r="L17" s="48"/>
      <c r="M17" s="77"/>
    </row>
    <row r="18" spans="1:13" ht="20.100000000000001" customHeight="1" x14ac:dyDescent="0.2">
      <c r="A18" s="20">
        <v>11</v>
      </c>
      <c r="B18" s="51">
        <f t="shared" si="8"/>
        <v>53370</v>
      </c>
      <c r="C18" s="48"/>
      <c r="D18" s="14">
        <f t="shared" si="6"/>
        <v>53371</v>
      </c>
      <c r="E18" s="15">
        <f t="shared" si="7"/>
        <v>106740</v>
      </c>
      <c r="F18" s="3">
        <f t="shared" si="0"/>
        <v>106741</v>
      </c>
      <c r="G18" s="4">
        <f t="shared" si="1"/>
        <v>142497.9</v>
      </c>
      <c r="H18" s="14">
        <f t="shared" si="2"/>
        <v>142498.9</v>
      </c>
      <c r="I18" s="15">
        <f t="shared" si="3"/>
        <v>178255.8</v>
      </c>
      <c r="J18" s="12">
        <f t="shared" si="4"/>
        <v>178256.8</v>
      </c>
      <c r="K18" s="15">
        <f t="shared" si="5"/>
        <v>213480</v>
      </c>
      <c r="L18" s="48"/>
      <c r="M18" s="77"/>
    </row>
    <row r="19" spans="1:13" ht="20.100000000000001" customHeight="1" x14ac:dyDescent="0.2">
      <c r="A19" s="20">
        <v>12</v>
      </c>
      <c r="B19" s="51">
        <f t="shared" si="8"/>
        <v>57530</v>
      </c>
      <c r="C19" s="48"/>
      <c r="D19" s="14">
        <f t="shared" si="6"/>
        <v>57531</v>
      </c>
      <c r="E19" s="2">
        <f t="shared" si="7"/>
        <v>115060</v>
      </c>
      <c r="F19" s="3">
        <f t="shared" si="0"/>
        <v>115061</v>
      </c>
      <c r="G19" s="4">
        <f t="shared" si="1"/>
        <v>153605.1</v>
      </c>
      <c r="H19" s="14">
        <f t="shared" si="2"/>
        <v>153606.1</v>
      </c>
      <c r="I19" s="15">
        <f t="shared" si="3"/>
        <v>192150.19999999998</v>
      </c>
      <c r="J19" s="12">
        <f t="shared" si="4"/>
        <v>192151.19999999998</v>
      </c>
      <c r="K19" s="15">
        <f t="shared" si="5"/>
        <v>230120</v>
      </c>
      <c r="L19" s="48"/>
      <c r="M19" s="77"/>
    </row>
    <row r="20" spans="1:13" ht="20.100000000000001" customHeight="1" x14ac:dyDescent="0.2">
      <c r="A20" s="20">
        <v>13</v>
      </c>
      <c r="B20" s="51">
        <f t="shared" si="8"/>
        <v>61690</v>
      </c>
      <c r="C20" s="48"/>
      <c r="D20" s="14">
        <f t="shared" si="6"/>
        <v>61691</v>
      </c>
      <c r="E20" s="15">
        <f t="shared" si="7"/>
        <v>123380</v>
      </c>
      <c r="F20" s="3">
        <f t="shared" si="0"/>
        <v>123381</v>
      </c>
      <c r="G20" s="4">
        <f t="shared" si="1"/>
        <v>164712.29999999999</v>
      </c>
      <c r="H20" s="14">
        <f t="shared" si="2"/>
        <v>164713.29999999999</v>
      </c>
      <c r="I20" s="15">
        <f t="shared" si="3"/>
        <v>206044.59999999998</v>
      </c>
      <c r="J20" s="12">
        <f t="shared" si="4"/>
        <v>206045.59999999998</v>
      </c>
      <c r="K20" s="15">
        <f t="shared" si="5"/>
        <v>246760</v>
      </c>
      <c r="L20" s="48"/>
      <c r="M20" s="77"/>
    </row>
    <row r="21" spans="1:13" ht="20.100000000000001" customHeight="1" x14ac:dyDescent="0.2">
      <c r="A21" s="20">
        <v>14</v>
      </c>
      <c r="B21" s="51">
        <f t="shared" si="8"/>
        <v>65850</v>
      </c>
      <c r="C21" s="48"/>
      <c r="D21" s="14">
        <f t="shared" si="6"/>
        <v>65851</v>
      </c>
      <c r="E21" s="2">
        <f t="shared" si="7"/>
        <v>131700</v>
      </c>
      <c r="F21" s="3">
        <f t="shared" si="0"/>
        <v>131701</v>
      </c>
      <c r="G21" s="4">
        <f t="shared" si="1"/>
        <v>175819.5</v>
      </c>
      <c r="H21" s="14">
        <f t="shared" si="2"/>
        <v>175820.5</v>
      </c>
      <c r="I21" s="15">
        <f t="shared" si="3"/>
        <v>219939</v>
      </c>
      <c r="J21" s="12">
        <f t="shared" si="4"/>
        <v>219940</v>
      </c>
      <c r="K21" s="15">
        <f t="shared" si="5"/>
        <v>263400</v>
      </c>
      <c r="L21" s="48"/>
      <c r="M21" s="77"/>
    </row>
    <row r="22" spans="1:13" ht="20.100000000000001" customHeight="1" thickBot="1" x14ac:dyDescent="0.25">
      <c r="A22" s="21">
        <v>15</v>
      </c>
      <c r="B22" s="54">
        <f t="shared" si="8"/>
        <v>70010</v>
      </c>
      <c r="C22" s="49"/>
      <c r="D22" s="33">
        <f t="shared" si="6"/>
        <v>70011</v>
      </c>
      <c r="E22" s="30">
        <f t="shared" si="7"/>
        <v>140020</v>
      </c>
      <c r="F22" s="5">
        <f t="shared" si="0"/>
        <v>140021</v>
      </c>
      <c r="G22" s="6">
        <f t="shared" si="1"/>
        <v>186926.69999999998</v>
      </c>
      <c r="H22" s="33">
        <f t="shared" si="2"/>
        <v>186927.69999999998</v>
      </c>
      <c r="I22" s="30">
        <f t="shared" si="3"/>
        <v>233833.4</v>
      </c>
      <c r="J22" s="32">
        <f t="shared" si="4"/>
        <v>233834.4</v>
      </c>
      <c r="K22" s="30">
        <f t="shared" si="5"/>
        <v>280040</v>
      </c>
      <c r="L22" s="49"/>
      <c r="M22" s="78"/>
    </row>
    <row r="25" spans="1:13" x14ac:dyDescent="0.2">
      <c r="B25" s="100" t="s">
        <v>47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B25:J25"/>
    <mergeCell ref="A1:K1"/>
    <mergeCell ref="A4:K4"/>
    <mergeCell ref="D5:E5"/>
    <mergeCell ref="F5:G5"/>
    <mergeCell ref="H5:I5"/>
    <mergeCell ref="J5:K5"/>
    <mergeCell ref="D6:E6"/>
    <mergeCell ref="F6:G6"/>
    <mergeCell ref="H6:I6"/>
    <mergeCell ref="J6:K6"/>
  </mergeCells>
  <pageMargins left="0.7" right="0.7" top="0.75" bottom="0.75" header="0.3" footer="0.3"/>
  <pageSetup scale="9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5"/>
  <sheetViews>
    <sheetView zoomScaleNormal="100" workbookViewId="0">
      <selection activeCell="P6" sqref="P6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11.5703125" bestFit="1" customWidth="1"/>
    <col min="11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84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36"/>
    </row>
    <row r="2" spans="1:13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s="1" customFormat="1" ht="20.100000000000001" customHeight="1" thickBot="1" x14ac:dyDescent="0.25">
      <c r="A4" s="85" t="s">
        <v>1</v>
      </c>
      <c r="B4" s="86"/>
      <c r="C4" s="103"/>
      <c r="D4" s="86"/>
      <c r="E4" s="86"/>
      <c r="F4" s="86"/>
      <c r="G4" s="86"/>
      <c r="H4" s="86"/>
      <c r="I4" s="86"/>
      <c r="J4" s="86"/>
      <c r="K4" s="86"/>
      <c r="L4" s="46"/>
      <c r="M4" s="42"/>
    </row>
    <row r="5" spans="1:13" s="38" customFormat="1" ht="26.25" thickBot="1" x14ac:dyDescent="0.25">
      <c r="A5" s="40"/>
      <c r="B5" s="41" t="s">
        <v>2</v>
      </c>
      <c r="C5" s="39"/>
      <c r="D5" s="104" t="s">
        <v>3</v>
      </c>
      <c r="E5" s="105"/>
      <c r="F5" s="106" t="s">
        <v>3</v>
      </c>
      <c r="G5" s="105"/>
      <c r="H5" s="104" t="s">
        <v>3</v>
      </c>
      <c r="I5" s="104"/>
      <c r="J5" s="106" t="s">
        <v>3</v>
      </c>
      <c r="K5" s="104"/>
      <c r="L5" s="39"/>
      <c r="M5" s="43" t="s">
        <v>43</v>
      </c>
    </row>
    <row r="6" spans="1:13" ht="20.100000000000001" customHeight="1" x14ac:dyDescent="0.2">
      <c r="A6" s="37" t="s">
        <v>4</v>
      </c>
      <c r="B6" s="50" t="s">
        <v>5</v>
      </c>
      <c r="C6" s="52"/>
      <c r="D6" s="107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5"/>
      <c r="L6" s="47"/>
      <c r="M6" s="44" t="s">
        <v>44</v>
      </c>
    </row>
    <row r="7" spans="1:13" ht="20.100000000000001" customHeight="1" x14ac:dyDescent="0.2">
      <c r="A7" s="34"/>
      <c r="B7" s="73" t="s">
        <v>10</v>
      </c>
      <c r="C7" s="53"/>
      <c r="D7" s="74" t="s">
        <v>18</v>
      </c>
      <c r="E7" s="75"/>
      <c r="F7" s="55" t="s">
        <v>19</v>
      </c>
      <c r="G7" s="75"/>
      <c r="H7" s="55" t="s">
        <v>33</v>
      </c>
      <c r="I7" s="75"/>
      <c r="J7" s="55" t="s">
        <v>26</v>
      </c>
      <c r="K7" s="74"/>
      <c r="L7" s="52"/>
      <c r="M7" s="45"/>
    </row>
    <row r="8" spans="1:13" ht="20.100000000000001" customHeight="1" x14ac:dyDescent="0.2">
      <c r="A8" s="20">
        <v>1</v>
      </c>
      <c r="B8" s="51">
        <v>11880</v>
      </c>
      <c r="C8" s="48"/>
      <c r="D8" s="14">
        <f>B8+1</f>
        <v>11881</v>
      </c>
      <c r="E8" s="15">
        <f>B8*200%</f>
        <v>23760</v>
      </c>
      <c r="F8" s="3">
        <f>E8+1</f>
        <v>23761</v>
      </c>
      <c r="G8" s="4">
        <f>B8*267%</f>
        <v>31719.599999999999</v>
      </c>
      <c r="H8" s="14">
        <f>G8+1</f>
        <v>31720.6</v>
      </c>
      <c r="I8" s="15">
        <f>B8*334%</f>
        <v>39679.199999999997</v>
      </c>
      <c r="J8" s="12">
        <f>I8+1</f>
        <v>39680.199999999997</v>
      </c>
      <c r="K8" s="15">
        <f>B8*400%</f>
        <v>47520</v>
      </c>
      <c r="L8" s="48"/>
      <c r="M8" s="77"/>
    </row>
    <row r="9" spans="1:13" ht="20.100000000000001" customHeight="1" x14ac:dyDescent="0.2">
      <c r="A9" s="20">
        <v>2</v>
      </c>
      <c r="B9" s="51">
        <v>16020</v>
      </c>
      <c r="C9" s="48"/>
      <c r="D9" s="14">
        <f>B9+1</f>
        <v>16021</v>
      </c>
      <c r="E9" s="2">
        <f>B9*200%</f>
        <v>32040</v>
      </c>
      <c r="F9" s="3">
        <f t="shared" ref="F9:F22" si="0">E9+1</f>
        <v>32041</v>
      </c>
      <c r="G9" s="4">
        <f t="shared" ref="G9:G22" si="1">B9*267%</f>
        <v>42773.4</v>
      </c>
      <c r="H9" s="14">
        <f t="shared" ref="H9:H22" si="2">G9+1</f>
        <v>42774.400000000001</v>
      </c>
      <c r="I9" s="15">
        <f t="shared" ref="I9:I22" si="3">B9*334%</f>
        <v>53506.799999999996</v>
      </c>
      <c r="J9" s="12">
        <f t="shared" ref="J9:J22" si="4">I9+1</f>
        <v>53507.799999999996</v>
      </c>
      <c r="K9" s="15">
        <f t="shared" ref="K9:K22" si="5">B9*400%</f>
        <v>64080</v>
      </c>
      <c r="L9" s="48"/>
      <c r="M9" s="77"/>
    </row>
    <row r="10" spans="1:13" ht="20.100000000000001" customHeight="1" x14ac:dyDescent="0.2">
      <c r="A10" s="20">
        <v>3</v>
      </c>
      <c r="B10" s="51">
        <v>20160</v>
      </c>
      <c r="C10" s="48"/>
      <c r="D10" s="14">
        <f t="shared" ref="D10:D22" si="6">B10+1</f>
        <v>20161</v>
      </c>
      <c r="E10" s="15">
        <f t="shared" ref="E10:E22" si="7">B10*200%</f>
        <v>40320</v>
      </c>
      <c r="F10" s="3">
        <f t="shared" si="0"/>
        <v>40321</v>
      </c>
      <c r="G10" s="4">
        <f t="shared" si="1"/>
        <v>53827.199999999997</v>
      </c>
      <c r="H10" s="14">
        <f t="shared" si="2"/>
        <v>53828.2</v>
      </c>
      <c r="I10" s="15">
        <f t="shared" si="3"/>
        <v>67334.399999999994</v>
      </c>
      <c r="J10" s="12">
        <f t="shared" si="4"/>
        <v>67335.399999999994</v>
      </c>
      <c r="K10" s="15">
        <f t="shared" si="5"/>
        <v>80640</v>
      </c>
      <c r="L10" s="48"/>
      <c r="M10" s="77"/>
    </row>
    <row r="11" spans="1:13" ht="20.100000000000001" customHeight="1" x14ac:dyDescent="0.2">
      <c r="A11" s="20">
        <v>4</v>
      </c>
      <c r="B11" s="51">
        <v>24300</v>
      </c>
      <c r="C11" s="48"/>
      <c r="D11" s="14">
        <f t="shared" si="6"/>
        <v>24301</v>
      </c>
      <c r="E11" s="2">
        <f t="shared" si="7"/>
        <v>48600</v>
      </c>
      <c r="F11" s="3">
        <f t="shared" si="0"/>
        <v>48601</v>
      </c>
      <c r="G11" s="4">
        <f t="shared" si="1"/>
        <v>64881</v>
      </c>
      <c r="H11" s="14">
        <f t="shared" si="2"/>
        <v>64882</v>
      </c>
      <c r="I11" s="15">
        <f t="shared" si="3"/>
        <v>81162</v>
      </c>
      <c r="J11" s="12">
        <f t="shared" si="4"/>
        <v>81163</v>
      </c>
      <c r="K11" s="15">
        <f t="shared" si="5"/>
        <v>97200</v>
      </c>
      <c r="L11" s="48"/>
      <c r="M11" s="77"/>
    </row>
    <row r="12" spans="1:13" ht="20.100000000000001" customHeight="1" x14ac:dyDescent="0.2">
      <c r="A12" s="20">
        <v>5</v>
      </c>
      <c r="B12" s="51">
        <v>28440</v>
      </c>
      <c r="C12" s="48"/>
      <c r="D12" s="14">
        <f t="shared" si="6"/>
        <v>28441</v>
      </c>
      <c r="E12" s="15">
        <f t="shared" si="7"/>
        <v>56880</v>
      </c>
      <c r="F12" s="3">
        <f t="shared" si="0"/>
        <v>56881</v>
      </c>
      <c r="G12" s="4">
        <f t="shared" si="1"/>
        <v>75934.8</v>
      </c>
      <c r="H12" s="14">
        <f t="shared" si="2"/>
        <v>75935.8</v>
      </c>
      <c r="I12" s="15">
        <f t="shared" si="3"/>
        <v>94989.599999999991</v>
      </c>
      <c r="J12" s="12">
        <f t="shared" si="4"/>
        <v>94990.599999999991</v>
      </c>
      <c r="K12" s="15">
        <f t="shared" si="5"/>
        <v>113760</v>
      </c>
      <c r="L12" s="48"/>
      <c r="M12" s="77"/>
    </row>
    <row r="13" spans="1:13" ht="20.100000000000001" customHeight="1" x14ac:dyDescent="0.2">
      <c r="A13" s="20">
        <v>6</v>
      </c>
      <c r="B13" s="51">
        <v>32580</v>
      </c>
      <c r="C13" s="48"/>
      <c r="D13" s="14">
        <f t="shared" si="6"/>
        <v>32581</v>
      </c>
      <c r="E13" s="2">
        <f t="shared" si="7"/>
        <v>65160</v>
      </c>
      <c r="F13" s="3">
        <f t="shared" si="0"/>
        <v>65161</v>
      </c>
      <c r="G13" s="4">
        <f t="shared" si="1"/>
        <v>86988.599999999991</v>
      </c>
      <c r="H13" s="14">
        <f>G13+1</f>
        <v>86989.599999999991</v>
      </c>
      <c r="I13" s="15">
        <f t="shared" si="3"/>
        <v>108817.2</v>
      </c>
      <c r="J13" s="12">
        <f t="shared" si="4"/>
        <v>108818.2</v>
      </c>
      <c r="K13" s="15">
        <f t="shared" si="5"/>
        <v>130320</v>
      </c>
      <c r="L13" s="48"/>
      <c r="M13" s="77"/>
    </row>
    <row r="14" spans="1:13" ht="20.100000000000001" customHeight="1" x14ac:dyDescent="0.2">
      <c r="A14" s="20">
        <v>7</v>
      </c>
      <c r="B14" s="51">
        <v>36730</v>
      </c>
      <c r="C14" s="48"/>
      <c r="D14" s="14">
        <f t="shared" si="6"/>
        <v>36731</v>
      </c>
      <c r="E14" s="15">
        <f t="shared" si="7"/>
        <v>73460</v>
      </c>
      <c r="F14" s="3">
        <f t="shared" si="0"/>
        <v>73461</v>
      </c>
      <c r="G14" s="4">
        <f t="shared" si="1"/>
        <v>98069.099999999991</v>
      </c>
      <c r="H14" s="14">
        <f t="shared" si="2"/>
        <v>98070.099999999991</v>
      </c>
      <c r="I14" s="15">
        <f t="shared" si="3"/>
        <v>122678.2</v>
      </c>
      <c r="J14" s="12">
        <f t="shared" si="4"/>
        <v>122679.2</v>
      </c>
      <c r="K14" s="15">
        <f t="shared" si="5"/>
        <v>146920</v>
      </c>
      <c r="L14" s="48"/>
      <c r="M14" s="77"/>
    </row>
    <row r="15" spans="1:13" ht="20.100000000000001" customHeight="1" x14ac:dyDescent="0.2">
      <c r="A15" s="20">
        <v>8</v>
      </c>
      <c r="B15" s="51">
        <v>40890</v>
      </c>
      <c r="C15" s="48"/>
      <c r="D15" s="14">
        <f t="shared" si="6"/>
        <v>40891</v>
      </c>
      <c r="E15" s="2">
        <f t="shared" si="7"/>
        <v>81780</v>
      </c>
      <c r="F15" s="3">
        <f t="shared" si="0"/>
        <v>81781</v>
      </c>
      <c r="G15" s="4">
        <f t="shared" si="1"/>
        <v>109176.3</v>
      </c>
      <c r="H15" s="14">
        <f t="shared" si="2"/>
        <v>109177.3</v>
      </c>
      <c r="I15" s="15">
        <f t="shared" si="3"/>
        <v>136572.6</v>
      </c>
      <c r="J15" s="12">
        <f t="shared" si="4"/>
        <v>136573.6</v>
      </c>
      <c r="K15" s="15">
        <f t="shared" si="5"/>
        <v>163560</v>
      </c>
      <c r="L15" s="48"/>
      <c r="M15" s="77"/>
    </row>
    <row r="16" spans="1:13" ht="20.100000000000001" customHeight="1" x14ac:dyDescent="0.2">
      <c r="A16" s="20">
        <v>9</v>
      </c>
      <c r="B16" s="51">
        <f t="shared" ref="B16:B22" si="8">B15+4160</f>
        <v>45050</v>
      </c>
      <c r="C16" s="48"/>
      <c r="D16" s="14">
        <f t="shared" si="6"/>
        <v>45051</v>
      </c>
      <c r="E16" s="15">
        <f t="shared" si="7"/>
        <v>90100</v>
      </c>
      <c r="F16" s="3">
        <f t="shared" si="0"/>
        <v>90101</v>
      </c>
      <c r="G16" s="4">
        <f t="shared" si="1"/>
        <v>120283.5</v>
      </c>
      <c r="H16" s="14">
        <f t="shared" si="2"/>
        <v>120284.5</v>
      </c>
      <c r="I16" s="15">
        <f t="shared" si="3"/>
        <v>150467</v>
      </c>
      <c r="J16" s="12">
        <f t="shared" si="4"/>
        <v>150468</v>
      </c>
      <c r="K16" s="15">
        <f t="shared" si="5"/>
        <v>180200</v>
      </c>
      <c r="L16" s="48"/>
      <c r="M16" s="77"/>
    </row>
    <row r="17" spans="1:13" ht="20.100000000000001" customHeight="1" x14ac:dyDescent="0.2">
      <c r="A17" s="20">
        <v>10</v>
      </c>
      <c r="B17" s="51">
        <f t="shared" si="8"/>
        <v>49210</v>
      </c>
      <c r="C17" s="48"/>
      <c r="D17" s="14">
        <f t="shared" si="6"/>
        <v>49211</v>
      </c>
      <c r="E17" s="2">
        <f t="shared" si="7"/>
        <v>98420</v>
      </c>
      <c r="F17" s="3">
        <f t="shared" si="0"/>
        <v>98421</v>
      </c>
      <c r="G17" s="4">
        <f t="shared" si="1"/>
        <v>131390.69999999998</v>
      </c>
      <c r="H17" s="14">
        <f t="shared" si="2"/>
        <v>131391.69999999998</v>
      </c>
      <c r="I17" s="15">
        <f t="shared" si="3"/>
        <v>164361.4</v>
      </c>
      <c r="J17" s="12">
        <f t="shared" si="4"/>
        <v>164362.4</v>
      </c>
      <c r="K17" s="15">
        <f t="shared" si="5"/>
        <v>196840</v>
      </c>
      <c r="L17" s="48"/>
      <c r="M17" s="77"/>
    </row>
    <row r="18" spans="1:13" ht="20.100000000000001" customHeight="1" x14ac:dyDescent="0.2">
      <c r="A18" s="20">
        <v>11</v>
      </c>
      <c r="B18" s="51">
        <f t="shared" si="8"/>
        <v>53370</v>
      </c>
      <c r="C18" s="48"/>
      <c r="D18" s="14">
        <f t="shared" si="6"/>
        <v>53371</v>
      </c>
      <c r="E18" s="15">
        <f t="shared" si="7"/>
        <v>106740</v>
      </c>
      <c r="F18" s="3">
        <f t="shared" si="0"/>
        <v>106741</v>
      </c>
      <c r="G18" s="4">
        <f t="shared" si="1"/>
        <v>142497.9</v>
      </c>
      <c r="H18" s="14">
        <f t="shared" si="2"/>
        <v>142498.9</v>
      </c>
      <c r="I18" s="15">
        <f t="shared" si="3"/>
        <v>178255.8</v>
      </c>
      <c r="J18" s="12">
        <f t="shared" si="4"/>
        <v>178256.8</v>
      </c>
      <c r="K18" s="15">
        <f t="shared" si="5"/>
        <v>213480</v>
      </c>
      <c r="L18" s="48"/>
      <c r="M18" s="77"/>
    </row>
    <row r="19" spans="1:13" ht="20.100000000000001" customHeight="1" x14ac:dyDescent="0.2">
      <c r="A19" s="20">
        <v>12</v>
      </c>
      <c r="B19" s="51">
        <f t="shared" si="8"/>
        <v>57530</v>
      </c>
      <c r="C19" s="48"/>
      <c r="D19" s="14">
        <f t="shared" si="6"/>
        <v>57531</v>
      </c>
      <c r="E19" s="2">
        <f t="shared" si="7"/>
        <v>115060</v>
      </c>
      <c r="F19" s="3">
        <f t="shared" si="0"/>
        <v>115061</v>
      </c>
      <c r="G19" s="4">
        <f t="shared" si="1"/>
        <v>153605.1</v>
      </c>
      <c r="H19" s="14">
        <f t="shared" si="2"/>
        <v>153606.1</v>
      </c>
      <c r="I19" s="15">
        <f t="shared" si="3"/>
        <v>192150.19999999998</v>
      </c>
      <c r="J19" s="12">
        <f t="shared" si="4"/>
        <v>192151.19999999998</v>
      </c>
      <c r="K19" s="15">
        <f t="shared" si="5"/>
        <v>230120</v>
      </c>
      <c r="L19" s="48"/>
      <c r="M19" s="77"/>
    </row>
    <row r="20" spans="1:13" ht="20.100000000000001" customHeight="1" x14ac:dyDescent="0.2">
      <c r="A20" s="20">
        <v>13</v>
      </c>
      <c r="B20" s="51">
        <f t="shared" si="8"/>
        <v>61690</v>
      </c>
      <c r="C20" s="48"/>
      <c r="D20" s="14">
        <f t="shared" si="6"/>
        <v>61691</v>
      </c>
      <c r="E20" s="15">
        <f t="shared" si="7"/>
        <v>123380</v>
      </c>
      <c r="F20" s="3">
        <f t="shared" si="0"/>
        <v>123381</v>
      </c>
      <c r="G20" s="4">
        <f t="shared" si="1"/>
        <v>164712.29999999999</v>
      </c>
      <c r="H20" s="14">
        <f t="shared" si="2"/>
        <v>164713.29999999999</v>
      </c>
      <c r="I20" s="15">
        <f t="shared" si="3"/>
        <v>206044.59999999998</v>
      </c>
      <c r="J20" s="12">
        <f t="shared" si="4"/>
        <v>206045.59999999998</v>
      </c>
      <c r="K20" s="15">
        <f t="shared" si="5"/>
        <v>246760</v>
      </c>
      <c r="L20" s="48"/>
      <c r="M20" s="77"/>
    </row>
    <row r="21" spans="1:13" ht="20.100000000000001" customHeight="1" x14ac:dyDescent="0.2">
      <c r="A21" s="20">
        <v>14</v>
      </c>
      <c r="B21" s="51">
        <f t="shared" si="8"/>
        <v>65850</v>
      </c>
      <c r="C21" s="48"/>
      <c r="D21" s="14">
        <f t="shared" si="6"/>
        <v>65851</v>
      </c>
      <c r="E21" s="2">
        <f t="shared" si="7"/>
        <v>131700</v>
      </c>
      <c r="F21" s="3">
        <f t="shared" si="0"/>
        <v>131701</v>
      </c>
      <c r="G21" s="4">
        <f t="shared" si="1"/>
        <v>175819.5</v>
      </c>
      <c r="H21" s="14">
        <f t="shared" si="2"/>
        <v>175820.5</v>
      </c>
      <c r="I21" s="15">
        <f t="shared" si="3"/>
        <v>219939</v>
      </c>
      <c r="J21" s="12">
        <f t="shared" si="4"/>
        <v>219940</v>
      </c>
      <c r="K21" s="15">
        <f t="shared" si="5"/>
        <v>263400</v>
      </c>
      <c r="L21" s="48"/>
      <c r="M21" s="77"/>
    </row>
    <row r="22" spans="1:13" ht="20.100000000000001" customHeight="1" thickBot="1" x14ac:dyDescent="0.25">
      <c r="A22" s="21">
        <v>15</v>
      </c>
      <c r="B22" s="54">
        <f t="shared" si="8"/>
        <v>70010</v>
      </c>
      <c r="C22" s="49"/>
      <c r="D22" s="33">
        <f t="shared" si="6"/>
        <v>70011</v>
      </c>
      <c r="E22" s="30">
        <f t="shared" si="7"/>
        <v>140020</v>
      </c>
      <c r="F22" s="5">
        <f t="shared" si="0"/>
        <v>140021</v>
      </c>
      <c r="G22" s="6">
        <f t="shared" si="1"/>
        <v>186926.69999999998</v>
      </c>
      <c r="H22" s="33">
        <f t="shared" si="2"/>
        <v>186927.69999999998</v>
      </c>
      <c r="I22" s="30">
        <f t="shared" si="3"/>
        <v>233833.4</v>
      </c>
      <c r="J22" s="32">
        <f t="shared" si="4"/>
        <v>233834.4</v>
      </c>
      <c r="K22" s="30">
        <f t="shared" si="5"/>
        <v>280040</v>
      </c>
      <c r="L22" s="49"/>
      <c r="M22" s="78"/>
    </row>
    <row r="25" spans="1:13" x14ac:dyDescent="0.2">
      <c r="B25" s="100" t="s">
        <v>49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B25:J25"/>
    <mergeCell ref="A1:K1"/>
    <mergeCell ref="A4:K4"/>
    <mergeCell ref="D5:E5"/>
    <mergeCell ref="F5:G5"/>
    <mergeCell ref="H5:I5"/>
    <mergeCell ref="J5:K5"/>
    <mergeCell ref="D6:E6"/>
    <mergeCell ref="F6:G6"/>
    <mergeCell ref="H6:I6"/>
    <mergeCell ref="J6:K6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5"/>
  <sheetViews>
    <sheetView zoomScaleNormal="100" workbookViewId="0">
      <selection activeCell="P9" sqref="P9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0.140625" customWidth="1"/>
    <col min="11" max="11" width="12.28515625" hidden="1" customWidth="1"/>
  </cols>
  <sheetData>
    <row r="1" spans="1:11" ht="15.75" x14ac:dyDescent="0.25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36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1" s="1" customFormat="1" ht="20.100000000000001" customHeight="1" thickBot="1" x14ac:dyDescent="0.25">
      <c r="A4" s="85" t="s">
        <v>1</v>
      </c>
      <c r="B4" s="86"/>
      <c r="C4" s="103"/>
      <c r="D4" s="86"/>
      <c r="E4" s="86"/>
      <c r="F4" s="86"/>
      <c r="G4" s="86"/>
      <c r="H4" s="86"/>
      <c r="I4" s="86"/>
      <c r="J4" s="46"/>
      <c r="K4" s="42"/>
    </row>
    <row r="5" spans="1:11" s="38" customFormat="1" ht="26.25" thickBot="1" x14ac:dyDescent="0.25">
      <c r="A5" s="56"/>
      <c r="B5" s="57" t="s">
        <v>2</v>
      </c>
      <c r="C5" s="39"/>
      <c r="D5" s="109" t="s">
        <v>3</v>
      </c>
      <c r="E5" s="110"/>
      <c r="F5" s="111" t="s">
        <v>3</v>
      </c>
      <c r="G5" s="110"/>
      <c r="H5" s="109" t="s">
        <v>3</v>
      </c>
      <c r="I5" s="110"/>
      <c r="J5" s="39"/>
      <c r="K5" s="43" t="s">
        <v>43</v>
      </c>
    </row>
    <row r="6" spans="1:11" ht="20.100000000000001" customHeight="1" x14ac:dyDescent="0.2">
      <c r="A6" s="37" t="s">
        <v>4</v>
      </c>
      <c r="B6" s="50" t="s">
        <v>5</v>
      </c>
      <c r="C6" s="52"/>
      <c r="D6" s="107" t="s">
        <v>6</v>
      </c>
      <c r="E6" s="91"/>
      <c r="F6" s="92" t="s">
        <v>50</v>
      </c>
      <c r="G6" s="93"/>
      <c r="H6" s="94" t="s">
        <v>51</v>
      </c>
      <c r="I6" s="97"/>
      <c r="J6" s="47"/>
      <c r="K6" s="44" t="s">
        <v>44</v>
      </c>
    </row>
    <row r="7" spans="1:11" ht="20.100000000000001" customHeight="1" x14ac:dyDescent="0.2">
      <c r="A7" s="34"/>
      <c r="B7" s="73" t="s">
        <v>10</v>
      </c>
      <c r="C7" s="53"/>
      <c r="D7" s="74" t="s">
        <v>18</v>
      </c>
      <c r="E7" s="75"/>
      <c r="F7" s="55" t="s">
        <v>52</v>
      </c>
      <c r="G7" s="75"/>
      <c r="H7" s="55" t="s">
        <v>25</v>
      </c>
      <c r="I7" s="75"/>
      <c r="J7" s="52"/>
      <c r="K7" s="45"/>
    </row>
    <row r="8" spans="1:11" ht="20.100000000000001" customHeight="1" x14ac:dyDescent="0.2">
      <c r="A8" s="20">
        <v>1</v>
      </c>
      <c r="B8" s="51">
        <v>11880</v>
      </c>
      <c r="C8" s="48"/>
      <c r="D8" s="14">
        <f>B8+1</f>
        <v>11881</v>
      </c>
      <c r="E8" s="15">
        <f>B8*200%</f>
        <v>23760</v>
      </c>
      <c r="F8" s="3">
        <f>E8+1</f>
        <v>23761</v>
      </c>
      <c r="G8" s="4">
        <f>B8*300%</f>
        <v>35640</v>
      </c>
      <c r="H8" s="14">
        <f>G8+1</f>
        <v>35641</v>
      </c>
      <c r="I8" s="13">
        <f>B8*400%</f>
        <v>47520</v>
      </c>
      <c r="J8" s="48"/>
      <c r="K8" s="77"/>
    </row>
    <row r="9" spans="1:11" ht="20.100000000000001" customHeight="1" x14ac:dyDescent="0.2">
      <c r="A9" s="20">
        <v>2</v>
      </c>
      <c r="B9" s="51">
        <v>16020</v>
      </c>
      <c r="C9" s="48"/>
      <c r="D9" s="14">
        <f>B9+1</f>
        <v>16021</v>
      </c>
      <c r="E9" s="15">
        <f t="shared" ref="E9:E22" si="0">B9*200%</f>
        <v>32040</v>
      </c>
      <c r="F9" s="3">
        <f t="shared" ref="F9:F22" si="1">E9+1</f>
        <v>32041</v>
      </c>
      <c r="G9" s="4">
        <f t="shared" ref="G9:G22" si="2">B9*300%</f>
        <v>48060</v>
      </c>
      <c r="H9" s="14">
        <f t="shared" ref="H9:H22" si="3">G9+1</f>
        <v>48061</v>
      </c>
      <c r="I9" s="13">
        <f t="shared" ref="I9:I22" si="4">B9*400%</f>
        <v>64080</v>
      </c>
      <c r="J9" s="48"/>
      <c r="K9" s="77"/>
    </row>
    <row r="10" spans="1:11" ht="20.100000000000001" customHeight="1" x14ac:dyDescent="0.2">
      <c r="A10" s="20">
        <v>3</v>
      </c>
      <c r="B10" s="51">
        <v>20160</v>
      </c>
      <c r="C10" s="48"/>
      <c r="D10" s="14">
        <f t="shared" ref="D10:D22" si="5">B10+1</f>
        <v>20161</v>
      </c>
      <c r="E10" s="15">
        <f t="shared" si="0"/>
        <v>40320</v>
      </c>
      <c r="F10" s="3">
        <f t="shared" si="1"/>
        <v>40321</v>
      </c>
      <c r="G10" s="4">
        <f t="shared" si="2"/>
        <v>60480</v>
      </c>
      <c r="H10" s="14">
        <f t="shared" si="3"/>
        <v>60481</v>
      </c>
      <c r="I10" s="13">
        <f t="shared" si="4"/>
        <v>80640</v>
      </c>
      <c r="J10" s="48"/>
      <c r="K10" s="77"/>
    </row>
    <row r="11" spans="1:11" ht="20.100000000000001" customHeight="1" x14ac:dyDescent="0.2">
      <c r="A11" s="20">
        <v>4</v>
      </c>
      <c r="B11" s="51">
        <v>24300</v>
      </c>
      <c r="C11" s="48"/>
      <c r="D11" s="14">
        <f t="shared" si="5"/>
        <v>24301</v>
      </c>
      <c r="E11" s="15">
        <f t="shared" si="0"/>
        <v>48600</v>
      </c>
      <c r="F11" s="3">
        <f t="shared" si="1"/>
        <v>48601</v>
      </c>
      <c r="G11" s="4">
        <f t="shared" si="2"/>
        <v>72900</v>
      </c>
      <c r="H11" s="14">
        <f t="shared" si="3"/>
        <v>72901</v>
      </c>
      <c r="I11" s="13">
        <f t="shared" si="4"/>
        <v>97200</v>
      </c>
      <c r="J11" s="48"/>
      <c r="K11" s="77"/>
    </row>
    <row r="12" spans="1:11" ht="20.100000000000001" customHeight="1" x14ac:dyDescent="0.2">
      <c r="A12" s="20">
        <v>5</v>
      </c>
      <c r="B12" s="51">
        <v>28440</v>
      </c>
      <c r="C12" s="48"/>
      <c r="D12" s="14">
        <f t="shared" si="5"/>
        <v>28441</v>
      </c>
      <c r="E12" s="15">
        <f t="shared" si="0"/>
        <v>56880</v>
      </c>
      <c r="F12" s="3">
        <f t="shared" si="1"/>
        <v>56881</v>
      </c>
      <c r="G12" s="4">
        <f t="shared" si="2"/>
        <v>85320</v>
      </c>
      <c r="H12" s="14">
        <f t="shared" si="3"/>
        <v>85321</v>
      </c>
      <c r="I12" s="13">
        <f t="shared" si="4"/>
        <v>113760</v>
      </c>
      <c r="J12" s="48"/>
      <c r="K12" s="77"/>
    </row>
    <row r="13" spans="1:11" ht="20.100000000000001" customHeight="1" x14ac:dyDescent="0.2">
      <c r="A13" s="20">
        <v>6</v>
      </c>
      <c r="B13" s="51">
        <v>32580</v>
      </c>
      <c r="C13" s="48"/>
      <c r="D13" s="14">
        <f t="shared" si="5"/>
        <v>32581</v>
      </c>
      <c r="E13" s="15">
        <f t="shared" si="0"/>
        <v>65160</v>
      </c>
      <c r="F13" s="3">
        <f t="shared" si="1"/>
        <v>65161</v>
      </c>
      <c r="G13" s="4">
        <f t="shared" si="2"/>
        <v>97740</v>
      </c>
      <c r="H13" s="14">
        <f>G13+1</f>
        <v>97741</v>
      </c>
      <c r="I13" s="13">
        <f t="shared" si="4"/>
        <v>130320</v>
      </c>
      <c r="J13" s="48"/>
      <c r="K13" s="77"/>
    </row>
    <row r="14" spans="1:11" ht="20.100000000000001" customHeight="1" x14ac:dyDescent="0.2">
      <c r="A14" s="20">
        <v>7</v>
      </c>
      <c r="B14" s="51">
        <v>36730</v>
      </c>
      <c r="C14" s="48"/>
      <c r="D14" s="14">
        <f t="shared" si="5"/>
        <v>36731</v>
      </c>
      <c r="E14" s="15">
        <f t="shared" si="0"/>
        <v>73460</v>
      </c>
      <c r="F14" s="3">
        <f t="shared" si="1"/>
        <v>73461</v>
      </c>
      <c r="G14" s="4">
        <f t="shared" si="2"/>
        <v>110190</v>
      </c>
      <c r="H14" s="14">
        <f t="shared" si="3"/>
        <v>110191</v>
      </c>
      <c r="I14" s="13">
        <f t="shared" si="4"/>
        <v>146920</v>
      </c>
      <c r="J14" s="48"/>
      <c r="K14" s="77"/>
    </row>
    <row r="15" spans="1:11" ht="20.100000000000001" customHeight="1" x14ac:dyDescent="0.2">
      <c r="A15" s="20">
        <v>8</v>
      </c>
      <c r="B15" s="51">
        <v>40890</v>
      </c>
      <c r="C15" s="48"/>
      <c r="D15" s="14">
        <f t="shared" si="5"/>
        <v>40891</v>
      </c>
      <c r="E15" s="15">
        <f t="shared" si="0"/>
        <v>81780</v>
      </c>
      <c r="F15" s="3">
        <f t="shared" si="1"/>
        <v>81781</v>
      </c>
      <c r="G15" s="4">
        <f t="shared" si="2"/>
        <v>122670</v>
      </c>
      <c r="H15" s="14">
        <f t="shared" si="3"/>
        <v>122671</v>
      </c>
      <c r="I15" s="13">
        <f t="shared" si="4"/>
        <v>163560</v>
      </c>
      <c r="J15" s="48"/>
      <c r="K15" s="77"/>
    </row>
    <row r="16" spans="1:11" ht="20.100000000000001" customHeight="1" x14ac:dyDescent="0.2">
      <c r="A16" s="20">
        <v>9</v>
      </c>
      <c r="B16" s="51">
        <f t="shared" ref="B16:B22" si="6">B15+4160</f>
        <v>45050</v>
      </c>
      <c r="C16" s="48"/>
      <c r="D16" s="14">
        <f t="shared" si="5"/>
        <v>45051</v>
      </c>
      <c r="E16" s="15">
        <f t="shared" si="0"/>
        <v>90100</v>
      </c>
      <c r="F16" s="3">
        <f t="shared" si="1"/>
        <v>90101</v>
      </c>
      <c r="G16" s="4">
        <f t="shared" si="2"/>
        <v>135150</v>
      </c>
      <c r="H16" s="14">
        <f t="shared" si="3"/>
        <v>135151</v>
      </c>
      <c r="I16" s="13">
        <f t="shared" si="4"/>
        <v>180200</v>
      </c>
      <c r="J16" s="48"/>
      <c r="K16" s="77"/>
    </row>
    <row r="17" spans="1:11" ht="20.100000000000001" customHeight="1" x14ac:dyDescent="0.2">
      <c r="A17" s="20">
        <v>10</v>
      </c>
      <c r="B17" s="51">
        <f t="shared" si="6"/>
        <v>49210</v>
      </c>
      <c r="C17" s="48"/>
      <c r="D17" s="14">
        <f t="shared" si="5"/>
        <v>49211</v>
      </c>
      <c r="E17" s="15">
        <f t="shared" si="0"/>
        <v>98420</v>
      </c>
      <c r="F17" s="3">
        <f t="shared" si="1"/>
        <v>98421</v>
      </c>
      <c r="G17" s="4">
        <f t="shared" si="2"/>
        <v>147630</v>
      </c>
      <c r="H17" s="14">
        <f t="shared" si="3"/>
        <v>147631</v>
      </c>
      <c r="I17" s="13">
        <f t="shared" si="4"/>
        <v>196840</v>
      </c>
      <c r="J17" s="48"/>
      <c r="K17" s="77"/>
    </row>
    <row r="18" spans="1:11" ht="20.100000000000001" customHeight="1" x14ac:dyDescent="0.2">
      <c r="A18" s="20">
        <v>11</v>
      </c>
      <c r="B18" s="51">
        <f t="shared" si="6"/>
        <v>53370</v>
      </c>
      <c r="C18" s="48"/>
      <c r="D18" s="14">
        <f t="shared" si="5"/>
        <v>53371</v>
      </c>
      <c r="E18" s="15">
        <f t="shared" si="0"/>
        <v>106740</v>
      </c>
      <c r="F18" s="3">
        <f t="shared" si="1"/>
        <v>106741</v>
      </c>
      <c r="G18" s="4">
        <f t="shared" si="2"/>
        <v>160110</v>
      </c>
      <c r="H18" s="14">
        <f t="shared" si="3"/>
        <v>160111</v>
      </c>
      <c r="I18" s="13">
        <f t="shared" si="4"/>
        <v>213480</v>
      </c>
      <c r="J18" s="48"/>
      <c r="K18" s="77"/>
    </row>
    <row r="19" spans="1:11" ht="20.100000000000001" customHeight="1" x14ac:dyDescent="0.2">
      <c r="A19" s="20">
        <v>12</v>
      </c>
      <c r="B19" s="51">
        <f t="shared" si="6"/>
        <v>57530</v>
      </c>
      <c r="C19" s="48"/>
      <c r="D19" s="14">
        <f t="shared" si="5"/>
        <v>57531</v>
      </c>
      <c r="E19" s="15">
        <f t="shared" si="0"/>
        <v>115060</v>
      </c>
      <c r="F19" s="3">
        <f t="shared" si="1"/>
        <v>115061</v>
      </c>
      <c r="G19" s="4">
        <f t="shared" si="2"/>
        <v>172590</v>
      </c>
      <c r="H19" s="14">
        <f t="shared" si="3"/>
        <v>172591</v>
      </c>
      <c r="I19" s="13">
        <f t="shared" si="4"/>
        <v>230120</v>
      </c>
      <c r="J19" s="48"/>
      <c r="K19" s="77"/>
    </row>
    <row r="20" spans="1:11" ht="20.100000000000001" customHeight="1" x14ac:dyDescent="0.2">
      <c r="A20" s="20">
        <v>13</v>
      </c>
      <c r="B20" s="51">
        <f t="shared" si="6"/>
        <v>61690</v>
      </c>
      <c r="C20" s="48"/>
      <c r="D20" s="14">
        <f t="shared" si="5"/>
        <v>61691</v>
      </c>
      <c r="E20" s="15">
        <f t="shared" si="0"/>
        <v>123380</v>
      </c>
      <c r="F20" s="3">
        <f t="shared" si="1"/>
        <v>123381</v>
      </c>
      <c r="G20" s="4">
        <f t="shared" si="2"/>
        <v>185070</v>
      </c>
      <c r="H20" s="14">
        <f t="shared" si="3"/>
        <v>185071</v>
      </c>
      <c r="I20" s="13">
        <f t="shared" si="4"/>
        <v>246760</v>
      </c>
      <c r="J20" s="48"/>
      <c r="K20" s="77"/>
    </row>
    <row r="21" spans="1:11" ht="20.100000000000001" customHeight="1" x14ac:dyDescent="0.2">
      <c r="A21" s="20">
        <v>14</v>
      </c>
      <c r="B21" s="51">
        <f t="shared" si="6"/>
        <v>65850</v>
      </c>
      <c r="C21" s="48"/>
      <c r="D21" s="14">
        <f t="shared" si="5"/>
        <v>65851</v>
      </c>
      <c r="E21" s="15">
        <f t="shared" si="0"/>
        <v>131700</v>
      </c>
      <c r="F21" s="3">
        <f t="shared" si="1"/>
        <v>131701</v>
      </c>
      <c r="G21" s="4">
        <f t="shared" si="2"/>
        <v>197550</v>
      </c>
      <c r="H21" s="14">
        <f t="shared" si="3"/>
        <v>197551</v>
      </c>
      <c r="I21" s="13">
        <f t="shared" si="4"/>
        <v>263400</v>
      </c>
      <c r="J21" s="48"/>
      <c r="K21" s="77"/>
    </row>
    <row r="22" spans="1:11" ht="20.100000000000001" customHeight="1" thickBot="1" x14ac:dyDescent="0.25">
      <c r="A22" s="21">
        <v>15</v>
      </c>
      <c r="B22" s="54">
        <f t="shared" si="6"/>
        <v>70010</v>
      </c>
      <c r="C22" s="49"/>
      <c r="D22" s="33">
        <f t="shared" si="5"/>
        <v>70011</v>
      </c>
      <c r="E22" s="30">
        <f t="shared" si="0"/>
        <v>140020</v>
      </c>
      <c r="F22" s="5">
        <f t="shared" si="1"/>
        <v>140021</v>
      </c>
      <c r="G22" s="6">
        <f t="shared" si="2"/>
        <v>210030</v>
      </c>
      <c r="H22" s="33">
        <f t="shared" si="3"/>
        <v>210031</v>
      </c>
      <c r="I22" s="31">
        <f t="shared" si="4"/>
        <v>280040</v>
      </c>
      <c r="J22" s="49"/>
      <c r="K22" s="78"/>
    </row>
    <row r="25" spans="1:11" x14ac:dyDescent="0.2">
      <c r="A25" s="100" t="s">
        <v>53</v>
      </c>
      <c r="B25" s="100"/>
      <c r="C25" s="100"/>
      <c r="D25" s="100"/>
      <c r="E25" s="100"/>
      <c r="F25" s="100"/>
      <c r="G25" s="100"/>
      <c r="H25" s="100"/>
      <c r="I25" s="100"/>
    </row>
  </sheetData>
  <mergeCells count="9">
    <mergeCell ref="D6:E6"/>
    <mergeCell ref="F6:G6"/>
    <mergeCell ref="H6:I6"/>
    <mergeCell ref="A25:I25"/>
    <mergeCell ref="A1:I1"/>
    <mergeCell ref="A4:I4"/>
    <mergeCell ref="D5:E5"/>
    <mergeCell ref="F5:G5"/>
    <mergeCell ref="H5:I5"/>
  </mergeCells>
  <pageMargins left="0.7" right="0.7" top="0.75" bottom="0.75" header="0.3" footer="0.3"/>
  <pageSetup scale="98" orientation="portrait" r:id="rId1"/>
  <headerFooter>
    <oddHeader>&amp;CAttachment 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zoomScaleNormal="100" workbookViewId="0">
      <selection sqref="A1:K1"/>
    </sheetView>
  </sheetViews>
  <sheetFormatPr defaultRowHeight="12.75" x14ac:dyDescent="0.2"/>
  <cols>
    <col min="1" max="1" width="11" bestFit="1" customWidth="1"/>
    <col min="2" max="2" width="13.85546875" customWidth="1"/>
    <col min="3" max="3" width="1.85546875" customWidth="1"/>
    <col min="4" max="4" width="9.85546875" bestFit="1" customWidth="1"/>
    <col min="5" max="5" width="10.85546875" bestFit="1" customWidth="1"/>
    <col min="6" max="6" width="10.42578125" bestFit="1" customWidth="1"/>
    <col min="7" max="7" width="11.140625" bestFit="1" customWidth="1"/>
    <col min="8" max="8" width="10.85546875" bestFit="1" customWidth="1"/>
    <col min="9" max="11" width="11.140625" bestFit="1" customWidth="1"/>
  </cols>
  <sheetData>
    <row r="1" spans="1:11" ht="15.75" x14ac:dyDescent="0.25">
      <c r="A1" s="84" t="s">
        <v>14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3.5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" customFormat="1" ht="20.100000000000001" customHeight="1" thickBot="1" x14ac:dyDescent="0.25">
      <c r="A3" s="85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 ht="20.100000000000001" customHeight="1" thickBot="1" x14ac:dyDescent="0.25">
      <c r="A4" s="8"/>
      <c r="B4" s="19" t="s">
        <v>2</v>
      </c>
      <c r="C4" s="23"/>
      <c r="D4" s="85" t="s">
        <v>3</v>
      </c>
      <c r="E4" s="87"/>
      <c r="F4" s="85" t="s">
        <v>3</v>
      </c>
      <c r="G4" s="87"/>
      <c r="H4" s="86" t="s">
        <v>3</v>
      </c>
      <c r="I4" s="86"/>
      <c r="J4" s="85" t="s">
        <v>3</v>
      </c>
      <c r="K4" s="87"/>
    </row>
    <row r="5" spans="1:11" ht="20.100000000000001" customHeight="1" x14ac:dyDescent="0.2">
      <c r="A5" s="9" t="s">
        <v>4</v>
      </c>
      <c r="B5" s="29" t="s">
        <v>5</v>
      </c>
      <c r="C5" s="24"/>
      <c r="D5" s="90" t="s">
        <v>6</v>
      </c>
      <c r="E5" s="91"/>
      <c r="F5" s="92" t="s">
        <v>7</v>
      </c>
      <c r="G5" s="93"/>
      <c r="H5" s="94" t="s">
        <v>8</v>
      </c>
      <c r="I5" s="95"/>
      <c r="J5" s="96" t="s">
        <v>9</v>
      </c>
      <c r="K5" s="97"/>
    </row>
    <row r="6" spans="1:11" ht="20.100000000000001" customHeight="1" x14ac:dyDescent="0.2">
      <c r="A6" s="7"/>
      <c r="B6" s="79" t="s">
        <v>10</v>
      </c>
      <c r="C6" s="25"/>
      <c r="D6" s="88" t="s">
        <v>10</v>
      </c>
      <c r="E6" s="89"/>
      <c r="F6" s="88" t="s">
        <v>11</v>
      </c>
      <c r="G6" s="89"/>
      <c r="H6" s="88" t="s">
        <v>12</v>
      </c>
      <c r="I6" s="89"/>
      <c r="J6" s="88" t="s">
        <v>13</v>
      </c>
      <c r="K6" s="89"/>
    </row>
    <row r="7" spans="1:11" ht="20.100000000000001" customHeight="1" x14ac:dyDescent="0.2">
      <c r="A7" s="20">
        <v>1</v>
      </c>
      <c r="B7" s="17">
        <v>8980</v>
      </c>
      <c r="C7" s="26"/>
      <c r="D7" s="12">
        <v>8981</v>
      </c>
      <c r="E7" s="15">
        <f>B7*200%</f>
        <v>17960</v>
      </c>
      <c r="F7" s="3">
        <v>17961</v>
      </c>
      <c r="G7" s="4">
        <f>B7*267%</f>
        <v>23976.6</v>
      </c>
      <c r="H7" s="14">
        <v>23978</v>
      </c>
      <c r="I7" s="15">
        <f>B7*334%</f>
        <v>29993.199999999997</v>
      </c>
      <c r="J7" s="12">
        <v>29994</v>
      </c>
      <c r="K7" s="13">
        <f>B7*400%</f>
        <v>35920</v>
      </c>
    </row>
    <row r="8" spans="1:11" ht="20.100000000000001" customHeight="1" x14ac:dyDescent="0.2">
      <c r="A8" s="20">
        <v>2</v>
      </c>
      <c r="B8" s="17">
        <v>12120</v>
      </c>
      <c r="C8" s="27"/>
      <c r="D8" s="3">
        <v>12121</v>
      </c>
      <c r="E8" s="15">
        <f>B8*200%</f>
        <v>24240</v>
      </c>
      <c r="F8" s="3">
        <v>24241</v>
      </c>
      <c r="G8" s="4">
        <f t="shared" ref="G8:G21" si="0">B8*267%</f>
        <v>32360.399999999998</v>
      </c>
      <c r="H8" s="10">
        <v>32361</v>
      </c>
      <c r="I8" s="15">
        <f t="shared" ref="I8:I21" si="1">B8*334%</f>
        <v>40480.799999999996</v>
      </c>
      <c r="J8" s="3">
        <v>40482</v>
      </c>
      <c r="K8" s="13">
        <f t="shared" ref="K8:K21" si="2">B8*400%</f>
        <v>48480</v>
      </c>
    </row>
    <row r="9" spans="1:11" ht="20.100000000000001" customHeight="1" x14ac:dyDescent="0.2">
      <c r="A9" s="20">
        <v>3</v>
      </c>
      <c r="B9" s="17">
        <v>15260</v>
      </c>
      <c r="C9" s="27"/>
      <c r="D9" s="3">
        <v>15261</v>
      </c>
      <c r="E9" s="15">
        <f t="shared" ref="E9:E21" si="3">B9*200%</f>
        <v>30520</v>
      </c>
      <c r="F9" s="3">
        <v>30521</v>
      </c>
      <c r="G9" s="4">
        <f t="shared" si="0"/>
        <v>40744.199999999997</v>
      </c>
      <c r="H9" s="10">
        <v>40745</v>
      </c>
      <c r="I9" s="15">
        <f t="shared" si="1"/>
        <v>50968.4</v>
      </c>
      <c r="J9" s="3">
        <v>50969</v>
      </c>
      <c r="K9" s="13">
        <f t="shared" si="2"/>
        <v>61040</v>
      </c>
    </row>
    <row r="10" spans="1:11" ht="20.100000000000001" customHeight="1" x14ac:dyDescent="0.2">
      <c r="A10" s="20">
        <v>4</v>
      </c>
      <c r="B10" s="17">
        <v>18400</v>
      </c>
      <c r="C10" s="27"/>
      <c r="D10" s="3">
        <v>18401</v>
      </c>
      <c r="E10" s="15">
        <f t="shared" si="3"/>
        <v>36800</v>
      </c>
      <c r="F10" s="3">
        <v>36801</v>
      </c>
      <c r="G10" s="4">
        <f t="shared" si="0"/>
        <v>49128</v>
      </c>
      <c r="H10" s="10">
        <v>49129</v>
      </c>
      <c r="I10" s="15">
        <f t="shared" si="1"/>
        <v>61456</v>
      </c>
      <c r="J10" s="3">
        <v>61457</v>
      </c>
      <c r="K10" s="13">
        <f t="shared" si="2"/>
        <v>73600</v>
      </c>
    </row>
    <row r="11" spans="1:11" ht="20.100000000000001" customHeight="1" x14ac:dyDescent="0.2">
      <c r="A11" s="20">
        <v>5</v>
      </c>
      <c r="B11" s="17">
        <v>21540</v>
      </c>
      <c r="C11" s="27"/>
      <c r="D11" s="3">
        <v>21541</v>
      </c>
      <c r="E11" s="15">
        <f t="shared" si="3"/>
        <v>43080</v>
      </c>
      <c r="F11" s="3">
        <v>43081</v>
      </c>
      <c r="G11" s="4">
        <f t="shared" si="0"/>
        <v>57511.799999999996</v>
      </c>
      <c r="H11" s="10">
        <v>57513</v>
      </c>
      <c r="I11" s="15">
        <f t="shared" si="1"/>
        <v>71943.599999999991</v>
      </c>
      <c r="J11" s="3">
        <v>71945</v>
      </c>
      <c r="K11" s="13">
        <f t="shared" si="2"/>
        <v>86160</v>
      </c>
    </row>
    <row r="12" spans="1:11" ht="20.100000000000001" customHeight="1" x14ac:dyDescent="0.2">
      <c r="A12" s="20">
        <v>6</v>
      </c>
      <c r="B12" s="17">
        <v>24680</v>
      </c>
      <c r="C12" s="27"/>
      <c r="D12" s="3">
        <v>24681</v>
      </c>
      <c r="E12" s="15">
        <f t="shared" si="3"/>
        <v>49360</v>
      </c>
      <c r="F12" s="3">
        <v>49361</v>
      </c>
      <c r="G12" s="4">
        <f t="shared" si="0"/>
        <v>65895.599999999991</v>
      </c>
      <c r="H12" s="10">
        <v>65897</v>
      </c>
      <c r="I12" s="15">
        <f t="shared" si="1"/>
        <v>82431.199999999997</v>
      </c>
      <c r="J12" s="3">
        <v>82432</v>
      </c>
      <c r="K12" s="13">
        <f t="shared" si="2"/>
        <v>98720</v>
      </c>
    </row>
    <row r="13" spans="1:11" ht="20.100000000000001" customHeight="1" x14ac:dyDescent="0.2">
      <c r="A13" s="20">
        <v>7</v>
      </c>
      <c r="B13" s="17">
        <v>27820</v>
      </c>
      <c r="C13" s="27"/>
      <c r="D13" s="3">
        <v>27821</v>
      </c>
      <c r="E13" s="15">
        <f t="shared" si="3"/>
        <v>55640</v>
      </c>
      <c r="F13" s="3">
        <v>55641</v>
      </c>
      <c r="G13" s="4">
        <f t="shared" si="0"/>
        <v>74279.399999999994</v>
      </c>
      <c r="H13" s="10">
        <v>74280</v>
      </c>
      <c r="I13" s="15">
        <f t="shared" si="1"/>
        <v>92918.8</v>
      </c>
      <c r="J13" s="3">
        <v>92920</v>
      </c>
      <c r="K13" s="13">
        <f t="shared" si="2"/>
        <v>111280</v>
      </c>
    </row>
    <row r="14" spans="1:11" ht="20.100000000000001" customHeight="1" x14ac:dyDescent="0.2">
      <c r="A14" s="20">
        <v>8</v>
      </c>
      <c r="B14" s="17">
        <v>30960</v>
      </c>
      <c r="C14" s="27"/>
      <c r="D14" s="3">
        <v>30961</v>
      </c>
      <c r="E14" s="15">
        <f t="shared" si="3"/>
        <v>61920</v>
      </c>
      <c r="F14" s="3">
        <v>61921</v>
      </c>
      <c r="G14" s="4">
        <f t="shared" si="0"/>
        <v>82663.199999999997</v>
      </c>
      <c r="H14" s="10">
        <v>82664</v>
      </c>
      <c r="I14" s="15">
        <f t="shared" si="1"/>
        <v>103406.39999999999</v>
      </c>
      <c r="J14" s="3">
        <v>103407</v>
      </c>
      <c r="K14" s="13">
        <f t="shared" si="2"/>
        <v>123840</v>
      </c>
    </row>
    <row r="15" spans="1:11" ht="20.100000000000001" customHeight="1" x14ac:dyDescent="0.2">
      <c r="A15" s="20">
        <v>9</v>
      </c>
      <c r="B15" s="17">
        <v>34100</v>
      </c>
      <c r="C15" s="27"/>
      <c r="D15" s="3">
        <v>34101</v>
      </c>
      <c r="E15" s="15">
        <f t="shared" si="3"/>
        <v>68200</v>
      </c>
      <c r="F15" s="3">
        <v>68201</v>
      </c>
      <c r="G15" s="4">
        <f t="shared" si="0"/>
        <v>91047</v>
      </c>
      <c r="H15" s="10">
        <v>91048</v>
      </c>
      <c r="I15" s="15">
        <f t="shared" si="1"/>
        <v>113894</v>
      </c>
      <c r="J15" s="3">
        <v>113895</v>
      </c>
      <c r="K15" s="13">
        <f t="shared" si="2"/>
        <v>136400</v>
      </c>
    </row>
    <row r="16" spans="1:11" ht="20.100000000000001" customHeight="1" x14ac:dyDescent="0.2">
      <c r="A16" s="20">
        <v>10</v>
      </c>
      <c r="B16" s="17">
        <v>37240</v>
      </c>
      <c r="C16" s="27"/>
      <c r="D16" s="3">
        <v>37241</v>
      </c>
      <c r="E16" s="15">
        <f t="shared" si="3"/>
        <v>74480</v>
      </c>
      <c r="F16" s="3">
        <v>74481</v>
      </c>
      <c r="G16" s="4">
        <f t="shared" si="0"/>
        <v>99430.8</v>
      </c>
      <c r="H16" s="10">
        <v>99432</v>
      </c>
      <c r="I16" s="15">
        <f t="shared" si="1"/>
        <v>124381.59999999999</v>
      </c>
      <c r="J16" s="3">
        <v>124383</v>
      </c>
      <c r="K16" s="13">
        <f t="shared" si="2"/>
        <v>148960</v>
      </c>
    </row>
    <row r="17" spans="1:11" ht="20.100000000000001" customHeight="1" x14ac:dyDescent="0.2">
      <c r="A17" s="20">
        <v>11</v>
      </c>
      <c r="B17" s="17">
        <v>40380</v>
      </c>
      <c r="C17" s="27"/>
      <c r="D17" s="3">
        <v>40381</v>
      </c>
      <c r="E17" s="15">
        <f t="shared" si="3"/>
        <v>80760</v>
      </c>
      <c r="F17" s="3">
        <v>80761</v>
      </c>
      <c r="G17" s="4">
        <f t="shared" si="0"/>
        <v>107814.59999999999</v>
      </c>
      <c r="H17" s="10">
        <v>107816</v>
      </c>
      <c r="I17" s="15">
        <f t="shared" si="1"/>
        <v>134869.19999999998</v>
      </c>
      <c r="J17" s="3">
        <v>134870</v>
      </c>
      <c r="K17" s="13">
        <f t="shared" si="2"/>
        <v>161520</v>
      </c>
    </row>
    <row r="18" spans="1:11" ht="20.100000000000001" customHeight="1" x14ac:dyDescent="0.2">
      <c r="A18" s="20">
        <v>12</v>
      </c>
      <c r="B18" s="17">
        <v>43520</v>
      </c>
      <c r="C18" s="27"/>
      <c r="D18" s="3">
        <v>43521</v>
      </c>
      <c r="E18" s="15">
        <f t="shared" si="3"/>
        <v>87040</v>
      </c>
      <c r="F18" s="3">
        <v>87041</v>
      </c>
      <c r="G18" s="4">
        <f t="shared" si="0"/>
        <v>116198.39999999999</v>
      </c>
      <c r="H18" s="10">
        <v>116199</v>
      </c>
      <c r="I18" s="15">
        <f t="shared" si="1"/>
        <v>145356.79999999999</v>
      </c>
      <c r="J18" s="3">
        <v>145358</v>
      </c>
      <c r="K18" s="13">
        <f t="shared" si="2"/>
        <v>174080</v>
      </c>
    </row>
    <row r="19" spans="1:11" ht="20.100000000000001" customHeight="1" x14ac:dyDescent="0.2">
      <c r="A19" s="20">
        <v>13</v>
      </c>
      <c r="B19" s="17">
        <v>46660</v>
      </c>
      <c r="C19" s="27"/>
      <c r="D19" s="3">
        <v>46661</v>
      </c>
      <c r="E19" s="15">
        <f t="shared" si="3"/>
        <v>93320</v>
      </c>
      <c r="F19" s="3">
        <v>93321</v>
      </c>
      <c r="G19" s="4">
        <f t="shared" si="0"/>
        <v>124582.2</v>
      </c>
      <c r="H19" s="10">
        <v>124583</v>
      </c>
      <c r="I19" s="15">
        <f t="shared" si="1"/>
        <v>155844.4</v>
      </c>
      <c r="J19" s="3">
        <v>155845</v>
      </c>
      <c r="K19" s="13">
        <f t="shared" si="2"/>
        <v>186640</v>
      </c>
    </row>
    <row r="20" spans="1:11" ht="20.100000000000001" customHeight="1" x14ac:dyDescent="0.2">
      <c r="A20" s="20">
        <v>14</v>
      </c>
      <c r="B20" s="17">
        <v>49800</v>
      </c>
      <c r="C20" s="27"/>
      <c r="D20" s="3">
        <v>49801</v>
      </c>
      <c r="E20" s="15">
        <f t="shared" si="3"/>
        <v>99600</v>
      </c>
      <c r="F20" s="3">
        <v>99601</v>
      </c>
      <c r="G20" s="4">
        <f t="shared" si="0"/>
        <v>132966</v>
      </c>
      <c r="H20" s="10">
        <v>132967</v>
      </c>
      <c r="I20" s="15">
        <f t="shared" si="1"/>
        <v>166332</v>
      </c>
      <c r="J20" s="3">
        <v>166333</v>
      </c>
      <c r="K20" s="13">
        <f t="shared" si="2"/>
        <v>199200</v>
      </c>
    </row>
    <row r="21" spans="1:11" ht="20.100000000000001" customHeight="1" thickBot="1" x14ac:dyDescent="0.25">
      <c r="A21" s="21">
        <v>15</v>
      </c>
      <c r="B21" s="18">
        <v>52940</v>
      </c>
      <c r="C21" s="28"/>
      <c r="D21" s="5">
        <v>52941</v>
      </c>
      <c r="E21" s="30">
        <f t="shared" si="3"/>
        <v>105880</v>
      </c>
      <c r="F21" s="5">
        <v>105881</v>
      </c>
      <c r="G21" s="6">
        <f t="shared" si="0"/>
        <v>141349.79999999999</v>
      </c>
      <c r="H21" s="11">
        <v>141351</v>
      </c>
      <c r="I21" s="30">
        <f t="shared" si="1"/>
        <v>176819.6</v>
      </c>
      <c r="J21" s="5">
        <v>176821</v>
      </c>
      <c r="K21" s="31">
        <f t="shared" si="2"/>
        <v>211760</v>
      </c>
    </row>
  </sheetData>
  <mergeCells count="14">
    <mergeCell ref="D6:E6"/>
    <mergeCell ref="F6:G6"/>
    <mergeCell ref="H6:I6"/>
    <mergeCell ref="J6:K6"/>
    <mergeCell ref="D5:E5"/>
    <mergeCell ref="F5:G5"/>
    <mergeCell ref="H5:I5"/>
    <mergeCell ref="J5:K5"/>
    <mergeCell ref="A1:K1"/>
    <mergeCell ref="A3:K3"/>
    <mergeCell ref="D4:E4"/>
    <mergeCell ref="F4:G4"/>
    <mergeCell ref="H4:I4"/>
    <mergeCell ref="J4:K4"/>
  </mergeCells>
  <phoneticPr fontId="7" type="noConversion"/>
  <printOptions horizontalCentered="1"/>
  <pageMargins left="0.75" right="0.75" top="1" bottom="1" header="0.5" footer="0.5"/>
  <pageSetup scale="99" orientation="landscape" horizontalDpi="4294967293" r:id="rId1"/>
  <headerFooter alignWithMargins="0">
    <oddHeader xml:space="preserve">&amp;C&amp;"Arial,Bold"&amp;16Doctors/Grant/Riverside Hospitals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5"/>
  <sheetViews>
    <sheetView workbookViewId="0">
      <selection sqref="A1:IV65536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0.140625" customWidth="1"/>
    <col min="11" max="11" width="12.28515625" hidden="1" customWidth="1"/>
  </cols>
  <sheetData>
    <row r="1" spans="1:11" ht="15.75" x14ac:dyDescent="0.25">
      <c r="A1" s="108" t="s">
        <v>54</v>
      </c>
      <c r="B1" s="108"/>
      <c r="C1" s="108"/>
      <c r="D1" s="108"/>
      <c r="E1" s="108"/>
      <c r="F1" s="108"/>
      <c r="G1" s="108"/>
      <c r="H1" s="108"/>
      <c r="I1" s="108"/>
      <c r="J1" s="36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1" s="1" customFormat="1" ht="20.100000000000001" customHeight="1" thickBot="1" x14ac:dyDescent="0.25">
      <c r="A4" s="85" t="s">
        <v>1</v>
      </c>
      <c r="B4" s="86"/>
      <c r="C4" s="103"/>
      <c r="D4" s="86"/>
      <c r="E4" s="86"/>
      <c r="F4" s="86"/>
      <c r="G4" s="86"/>
      <c r="H4" s="86"/>
      <c r="I4" s="86"/>
      <c r="J4" s="46"/>
      <c r="K4" s="42"/>
    </row>
    <row r="5" spans="1:11" s="38" customFormat="1" ht="26.25" thickBot="1" x14ac:dyDescent="0.25">
      <c r="A5" s="56"/>
      <c r="B5" s="57" t="s">
        <v>2</v>
      </c>
      <c r="C5" s="39"/>
      <c r="D5" s="109" t="s">
        <v>3</v>
      </c>
      <c r="E5" s="110"/>
      <c r="F5" s="111" t="s">
        <v>3</v>
      </c>
      <c r="G5" s="110"/>
      <c r="H5" s="109" t="s">
        <v>3</v>
      </c>
      <c r="I5" s="110"/>
      <c r="J5" s="39"/>
      <c r="K5" s="43" t="s">
        <v>43</v>
      </c>
    </row>
    <row r="6" spans="1:11" ht="20.100000000000001" customHeight="1" x14ac:dyDescent="0.2">
      <c r="A6" s="37" t="s">
        <v>4</v>
      </c>
      <c r="B6" s="50" t="s">
        <v>5</v>
      </c>
      <c r="C6" s="52"/>
      <c r="D6" s="107" t="s">
        <v>6</v>
      </c>
      <c r="E6" s="91"/>
      <c r="F6" s="92" t="s">
        <v>50</v>
      </c>
      <c r="G6" s="93"/>
      <c r="H6" s="94" t="s">
        <v>51</v>
      </c>
      <c r="I6" s="97"/>
      <c r="J6" s="47"/>
      <c r="K6" s="44" t="s">
        <v>44</v>
      </c>
    </row>
    <row r="7" spans="1:11" ht="20.100000000000001" customHeight="1" x14ac:dyDescent="0.2">
      <c r="A7" s="34"/>
      <c r="B7" s="73" t="s">
        <v>10</v>
      </c>
      <c r="C7" s="53"/>
      <c r="D7" s="74" t="s">
        <v>18</v>
      </c>
      <c r="E7" s="75"/>
      <c r="F7" s="55" t="s">
        <v>52</v>
      </c>
      <c r="G7" s="75"/>
      <c r="H7" s="55" t="s">
        <v>25</v>
      </c>
      <c r="I7" s="75"/>
      <c r="J7" s="52"/>
      <c r="K7" s="45"/>
    </row>
    <row r="8" spans="1:11" ht="20.100000000000001" customHeight="1" x14ac:dyDescent="0.2">
      <c r="A8" s="20">
        <v>1</v>
      </c>
      <c r="B8" s="51">
        <v>12060</v>
      </c>
      <c r="C8" s="48"/>
      <c r="D8" s="14">
        <f>B8+1</f>
        <v>12061</v>
      </c>
      <c r="E8" s="15">
        <f>B8*200%</f>
        <v>24120</v>
      </c>
      <c r="F8" s="3">
        <f>E8+1</f>
        <v>24121</v>
      </c>
      <c r="G8" s="4">
        <f>B8*300%</f>
        <v>36180</v>
      </c>
      <c r="H8" s="14">
        <f>G8+1</f>
        <v>36181</v>
      </c>
      <c r="I8" s="13">
        <f>B8*400%</f>
        <v>48240</v>
      </c>
      <c r="J8" s="48"/>
      <c r="K8" s="77"/>
    </row>
    <row r="9" spans="1:11" ht="20.100000000000001" customHeight="1" x14ac:dyDescent="0.2">
      <c r="A9" s="20">
        <v>2</v>
      </c>
      <c r="B9" s="51">
        <v>16240</v>
      </c>
      <c r="C9" s="48"/>
      <c r="D9" s="14">
        <f>B9+1</f>
        <v>16241</v>
      </c>
      <c r="E9" s="15">
        <f t="shared" ref="E9:E22" si="0">B9*200%</f>
        <v>32480</v>
      </c>
      <c r="F9" s="3">
        <f t="shared" ref="F9:F22" si="1">E9+1</f>
        <v>32481</v>
      </c>
      <c r="G9" s="4">
        <f t="shared" ref="G9:G22" si="2">B9*300%</f>
        <v>48720</v>
      </c>
      <c r="H9" s="14">
        <f t="shared" ref="H9:H22" si="3">G9+1</f>
        <v>48721</v>
      </c>
      <c r="I9" s="13">
        <f t="shared" ref="I9:I22" si="4">B9*400%</f>
        <v>64960</v>
      </c>
      <c r="J9" s="48"/>
      <c r="K9" s="77"/>
    </row>
    <row r="10" spans="1:11" ht="20.100000000000001" customHeight="1" x14ac:dyDescent="0.2">
      <c r="A10" s="20">
        <v>3</v>
      </c>
      <c r="B10" s="51">
        <v>20420</v>
      </c>
      <c r="C10" s="48"/>
      <c r="D10" s="14">
        <f t="shared" ref="D10:D22" si="5">B10+1</f>
        <v>20421</v>
      </c>
      <c r="E10" s="15">
        <f t="shared" si="0"/>
        <v>40840</v>
      </c>
      <c r="F10" s="3">
        <f t="shared" si="1"/>
        <v>40841</v>
      </c>
      <c r="G10" s="4">
        <f t="shared" si="2"/>
        <v>61260</v>
      </c>
      <c r="H10" s="14">
        <f t="shared" si="3"/>
        <v>61261</v>
      </c>
      <c r="I10" s="13">
        <f t="shared" si="4"/>
        <v>81680</v>
      </c>
      <c r="J10" s="48"/>
      <c r="K10" s="77"/>
    </row>
    <row r="11" spans="1:11" ht="20.100000000000001" customHeight="1" x14ac:dyDescent="0.2">
      <c r="A11" s="20">
        <v>4</v>
      </c>
      <c r="B11" s="51">
        <v>24600</v>
      </c>
      <c r="C11" s="48"/>
      <c r="D11" s="14">
        <f t="shared" si="5"/>
        <v>24601</v>
      </c>
      <c r="E11" s="15">
        <f t="shared" si="0"/>
        <v>49200</v>
      </c>
      <c r="F11" s="3">
        <f t="shared" si="1"/>
        <v>49201</v>
      </c>
      <c r="G11" s="4">
        <f t="shared" si="2"/>
        <v>73800</v>
      </c>
      <c r="H11" s="14">
        <f t="shared" si="3"/>
        <v>73801</v>
      </c>
      <c r="I11" s="13">
        <f t="shared" si="4"/>
        <v>98400</v>
      </c>
      <c r="J11" s="48"/>
      <c r="K11" s="77"/>
    </row>
    <row r="12" spans="1:11" ht="20.100000000000001" customHeight="1" x14ac:dyDescent="0.2">
      <c r="A12" s="20">
        <v>5</v>
      </c>
      <c r="B12" s="51">
        <v>28780</v>
      </c>
      <c r="C12" s="48"/>
      <c r="D12" s="14">
        <f t="shared" si="5"/>
        <v>28781</v>
      </c>
      <c r="E12" s="15">
        <f t="shared" si="0"/>
        <v>57560</v>
      </c>
      <c r="F12" s="3">
        <f t="shared" si="1"/>
        <v>57561</v>
      </c>
      <c r="G12" s="4">
        <f t="shared" si="2"/>
        <v>86340</v>
      </c>
      <c r="H12" s="14">
        <f t="shared" si="3"/>
        <v>86341</v>
      </c>
      <c r="I12" s="13">
        <f t="shared" si="4"/>
        <v>115120</v>
      </c>
      <c r="J12" s="48"/>
      <c r="K12" s="77"/>
    </row>
    <row r="13" spans="1:11" ht="20.100000000000001" customHeight="1" x14ac:dyDescent="0.2">
      <c r="A13" s="20">
        <v>6</v>
      </c>
      <c r="B13" s="51">
        <v>32960</v>
      </c>
      <c r="C13" s="48"/>
      <c r="D13" s="14">
        <f t="shared" si="5"/>
        <v>32961</v>
      </c>
      <c r="E13" s="15">
        <f t="shared" si="0"/>
        <v>65920</v>
      </c>
      <c r="F13" s="3">
        <f t="shared" si="1"/>
        <v>65921</v>
      </c>
      <c r="G13" s="4">
        <f t="shared" si="2"/>
        <v>98880</v>
      </c>
      <c r="H13" s="14">
        <f>G13+1</f>
        <v>98881</v>
      </c>
      <c r="I13" s="13">
        <f t="shared" si="4"/>
        <v>131840</v>
      </c>
      <c r="J13" s="48"/>
      <c r="K13" s="77"/>
    </row>
    <row r="14" spans="1:11" ht="20.100000000000001" customHeight="1" x14ac:dyDescent="0.2">
      <c r="A14" s="20">
        <v>7</v>
      </c>
      <c r="B14" s="51">
        <v>37140</v>
      </c>
      <c r="C14" s="48"/>
      <c r="D14" s="14">
        <f t="shared" si="5"/>
        <v>37141</v>
      </c>
      <c r="E14" s="15">
        <f t="shared" si="0"/>
        <v>74280</v>
      </c>
      <c r="F14" s="3">
        <f t="shared" si="1"/>
        <v>74281</v>
      </c>
      <c r="G14" s="4">
        <f t="shared" si="2"/>
        <v>111420</v>
      </c>
      <c r="H14" s="14">
        <f t="shared" si="3"/>
        <v>111421</v>
      </c>
      <c r="I14" s="13">
        <f t="shared" si="4"/>
        <v>148560</v>
      </c>
      <c r="J14" s="48"/>
      <c r="K14" s="77"/>
    </row>
    <row r="15" spans="1:11" ht="20.100000000000001" customHeight="1" x14ac:dyDescent="0.2">
      <c r="A15" s="20">
        <v>8</v>
      </c>
      <c r="B15" s="51">
        <v>41320</v>
      </c>
      <c r="C15" s="48"/>
      <c r="D15" s="14">
        <f t="shared" si="5"/>
        <v>41321</v>
      </c>
      <c r="E15" s="15">
        <f t="shared" si="0"/>
        <v>82640</v>
      </c>
      <c r="F15" s="3">
        <f t="shared" si="1"/>
        <v>82641</v>
      </c>
      <c r="G15" s="4">
        <f t="shared" si="2"/>
        <v>123960</v>
      </c>
      <c r="H15" s="14">
        <f t="shared" si="3"/>
        <v>123961</v>
      </c>
      <c r="I15" s="13">
        <f t="shared" si="4"/>
        <v>165280</v>
      </c>
      <c r="J15" s="48"/>
      <c r="K15" s="77"/>
    </row>
    <row r="16" spans="1:11" ht="20.100000000000001" customHeight="1" x14ac:dyDescent="0.2">
      <c r="A16" s="20">
        <v>9</v>
      </c>
      <c r="B16" s="51">
        <f t="shared" ref="B16:B22" si="6">B15+4180</f>
        <v>45500</v>
      </c>
      <c r="C16" s="48"/>
      <c r="D16" s="14">
        <f t="shared" si="5"/>
        <v>45501</v>
      </c>
      <c r="E16" s="15">
        <f t="shared" si="0"/>
        <v>91000</v>
      </c>
      <c r="F16" s="3">
        <f t="shared" si="1"/>
        <v>91001</v>
      </c>
      <c r="G16" s="4">
        <f t="shared" si="2"/>
        <v>136500</v>
      </c>
      <c r="H16" s="14">
        <f t="shared" si="3"/>
        <v>136501</v>
      </c>
      <c r="I16" s="13">
        <f t="shared" si="4"/>
        <v>182000</v>
      </c>
      <c r="J16" s="48"/>
      <c r="K16" s="77"/>
    </row>
    <row r="17" spans="1:11" ht="20.100000000000001" customHeight="1" x14ac:dyDescent="0.2">
      <c r="A17" s="20">
        <v>10</v>
      </c>
      <c r="B17" s="51">
        <f t="shared" si="6"/>
        <v>49680</v>
      </c>
      <c r="C17" s="48"/>
      <c r="D17" s="14">
        <f t="shared" si="5"/>
        <v>49681</v>
      </c>
      <c r="E17" s="15">
        <f t="shared" si="0"/>
        <v>99360</v>
      </c>
      <c r="F17" s="3">
        <f t="shared" si="1"/>
        <v>99361</v>
      </c>
      <c r="G17" s="4">
        <f t="shared" si="2"/>
        <v>149040</v>
      </c>
      <c r="H17" s="14">
        <f t="shared" si="3"/>
        <v>149041</v>
      </c>
      <c r="I17" s="13">
        <f t="shared" si="4"/>
        <v>198720</v>
      </c>
      <c r="J17" s="48"/>
      <c r="K17" s="77"/>
    </row>
    <row r="18" spans="1:11" ht="20.100000000000001" customHeight="1" x14ac:dyDescent="0.2">
      <c r="A18" s="20">
        <v>11</v>
      </c>
      <c r="B18" s="51">
        <f t="shared" si="6"/>
        <v>53860</v>
      </c>
      <c r="C18" s="48"/>
      <c r="D18" s="14">
        <f t="shared" si="5"/>
        <v>53861</v>
      </c>
      <c r="E18" s="15">
        <f t="shared" si="0"/>
        <v>107720</v>
      </c>
      <c r="F18" s="3">
        <f t="shared" si="1"/>
        <v>107721</v>
      </c>
      <c r="G18" s="4">
        <f t="shared" si="2"/>
        <v>161580</v>
      </c>
      <c r="H18" s="14">
        <f t="shared" si="3"/>
        <v>161581</v>
      </c>
      <c r="I18" s="13">
        <f t="shared" si="4"/>
        <v>215440</v>
      </c>
      <c r="J18" s="48"/>
      <c r="K18" s="77"/>
    </row>
    <row r="19" spans="1:11" ht="20.100000000000001" customHeight="1" x14ac:dyDescent="0.2">
      <c r="A19" s="20">
        <v>12</v>
      </c>
      <c r="B19" s="51">
        <f t="shared" si="6"/>
        <v>58040</v>
      </c>
      <c r="C19" s="48"/>
      <c r="D19" s="14">
        <f t="shared" si="5"/>
        <v>58041</v>
      </c>
      <c r="E19" s="15">
        <f t="shared" si="0"/>
        <v>116080</v>
      </c>
      <c r="F19" s="3">
        <f t="shared" si="1"/>
        <v>116081</v>
      </c>
      <c r="G19" s="4">
        <f t="shared" si="2"/>
        <v>174120</v>
      </c>
      <c r="H19" s="14">
        <f t="shared" si="3"/>
        <v>174121</v>
      </c>
      <c r="I19" s="13">
        <f t="shared" si="4"/>
        <v>232160</v>
      </c>
      <c r="J19" s="48"/>
      <c r="K19" s="77"/>
    </row>
    <row r="20" spans="1:11" ht="20.100000000000001" customHeight="1" x14ac:dyDescent="0.2">
      <c r="A20" s="20">
        <v>13</v>
      </c>
      <c r="B20" s="51">
        <f t="shared" si="6"/>
        <v>62220</v>
      </c>
      <c r="C20" s="48"/>
      <c r="D20" s="14">
        <f t="shared" si="5"/>
        <v>62221</v>
      </c>
      <c r="E20" s="15">
        <f t="shared" si="0"/>
        <v>124440</v>
      </c>
      <c r="F20" s="3">
        <f t="shared" si="1"/>
        <v>124441</v>
      </c>
      <c r="G20" s="4">
        <f t="shared" si="2"/>
        <v>186660</v>
      </c>
      <c r="H20" s="14">
        <f t="shared" si="3"/>
        <v>186661</v>
      </c>
      <c r="I20" s="13">
        <f t="shared" si="4"/>
        <v>248880</v>
      </c>
      <c r="J20" s="48"/>
      <c r="K20" s="77"/>
    </row>
    <row r="21" spans="1:11" ht="20.100000000000001" customHeight="1" x14ac:dyDescent="0.2">
      <c r="A21" s="20">
        <v>14</v>
      </c>
      <c r="B21" s="51">
        <f t="shared" si="6"/>
        <v>66400</v>
      </c>
      <c r="C21" s="48"/>
      <c r="D21" s="14">
        <f t="shared" si="5"/>
        <v>66401</v>
      </c>
      <c r="E21" s="15">
        <f t="shared" si="0"/>
        <v>132800</v>
      </c>
      <c r="F21" s="3">
        <f t="shared" si="1"/>
        <v>132801</v>
      </c>
      <c r="G21" s="4">
        <f t="shared" si="2"/>
        <v>199200</v>
      </c>
      <c r="H21" s="14">
        <f t="shared" si="3"/>
        <v>199201</v>
      </c>
      <c r="I21" s="13">
        <f t="shared" si="4"/>
        <v>265600</v>
      </c>
      <c r="J21" s="48"/>
      <c r="K21" s="77"/>
    </row>
    <row r="22" spans="1:11" ht="20.100000000000001" customHeight="1" thickBot="1" x14ac:dyDescent="0.25">
      <c r="A22" s="21">
        <v>15</v>
      </c>
      <c r="B22" s="54">
        <f t="shared" si="6"/>
        <v>70580</v>
      </c>
      <c r="C22" s="49"/>
      <c r="D22" s="33">
        <f t="shared" si="5"/>
        <v>70581</v>
      </c>
      <c r="E22" s="30">
        <f t="shared" si="0"/>
        <v>141160</v>
      </c>
      <c r="F22" s="5">
        <f t="shared" si="1"/>
        <v>141161</v>
      </c>
      <c r="G22" s="6">
        <f t="shared" si="2"/>
        <v>211740</v>
      </c>
      <c r="H22" s="33">
        <f t="shared" si="3"/>
        <v>211741</v>
      </c>
      <c r="I22" s="31">
        <f t="shared" si="4"/>
        <v>282320</v>
      </c>
      <c r="J22" s="49"/>
      <c r="K22" s="78"/>
    </row>
    <row r="25" spans="1:11" x14ac:dyDescent="0.2">
      <c r="A25" s="100" t="s">
        <v>55</v>
      </c>
      <c r="B25" s="100"/>
      <c r="C25" s="100"/>
      <c r="D25" s="100"/>
      <c r="E25" s="100"/>
      <c r="F25" s="100"/>
      <c r="G25" s="100"/>
      <c r="H25" s="100"/>
      <c r="I25" s="100"/>
    </row>
  </sheetData>
  <mergeCells count="9">
    <mergeCell ref="A25:I25"/>
    <mergeCell ref="A1:I1"/>
    <mergeCell ref="A4:I4"/>
    <mergeCell ref="D5:E5"/>
    <mergeCell ref="F5:G5"/>
    <mergeCell ref="H5:I5"/>
    <mergeCell ref="D6:E6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25"/>
  <sheetViews>
    <sheetView workbookViewId="0">
      <selection sqref="A1:IV65536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28515625" bestFit="1" customWidth="1"/>
    <col min="5" max="5" width="11.42578125" bestFit="1" customWidth="1"/>
    <col min="6" max="6" width="10.5703125" bestFit="1" customWidth="1"/>
    <col min="7" max="8" width="11.5703125" bestFit="1" customWidth="1"/>
    <col min="9" max="9" width="11.28515625" bestFit="1" customWidth="1"/>
    <col min="10" max="10" width="0.140625" customWidth="1"/>
    <col min="11" max="11" width="12.28515625" hidden="1" customWidth="1"/>
  </cols>
  <sheetData>
    <row r="1" spans="1:11" ht="15.75" x14ac:dyDescent="0.25">
      <c r="A1" s="108" t="s">
        <v>56</v>
      </c>
      <c r="B1" s="108"/>
      <c r="C1" s="108"/>
      <c r="D1" s="108"/>
      <c r="E1" s="108"/>
      <c r="F1" s="108"/>
      <c r="G1" s="108"/>
      <c r="H1" s="108"/>
      <c r="I1" s="108"/>
      <c r="J1" s="36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1" s="1" customFormat="1" ht="20.100000000000001" customHeight="1" thickBot="1" x14ac:dyDescent="0.25">
      <c r="A4" s="85" t="s">
        <v>1</v>
      </c>
      <c r="B4" s="86"/>
      <c r="C4" s="103"/>
      <c r="D4" s="86"/>
      <c r="E4" s="86"/>
      <c r="F4" s="86"/>
      <c r="G4" s="86"/>
      <c r="H4" s="86"/>
      <c r="I4" s="86"/>
      <c r="J4" s="46"/>
      <c r="K4" s="42"/>
    </row>
    <row r="5" spans="1:11" s="38" customFormat="1" ht="26.25" thickBot="1" x14ac:dyDescent="0.25">
      <c r="A5" s="56"/>
      <c r="B5" s="57" t="s">
        <v>2</v>
      </c>
      <c r="C5" s="39"/>
      <c r="D5" s="109" t="s">
        <v>3</v>
      </c>
      <c r="E5" s="110"/>
      <c r="F5" s="111" t="s">
        <v>3</v>
      </c>
      <c r="G5" s="110"/>
      <c r="H5" s="109" t="s">
        <v>3</v>
      </c>
      <c r="I5" s="110"/>
      <c r="J5" s="39"/>
      <c r="K5" s="43" t="s">
        <v>43</v>
      </c>
    </row>
    <row r="6" spans="1:11" ht="20.100000000000001" customHeight="1" x14ac:dyDescent="0.2">
      <c r="A6" s="37" t="s">
        <v>4</v>
      </c>
      <c r="B6" s="50" t="s">
        <v>5</v>
      </c>
      <c r="C6" s="52"/>
      <c r="D6" s="107" t="s">
        <v>6</v>
      </c>
      <c r="E6" s="91"/>
      <c r="F6" s="92" t="s">
        <v>50</v>
      </c>
      <c r="G6" s="93"/>
      <c r="H6" s="94" t="s">
        <v>51</v>
      </c>
      <c r="I6" s="97"/>
      <c r="J6" s="47"/>
      <c r="K6" s="44" t="s">
        <v>44</v>
      </c>
    </row>
    <row r="7" spans="1:11" ht="20.100000000000001" customHeight="1" x14ac:dyDescent="0.2">
      <c r="A7" s="34"/>
      <c r="B7" s="73" t="s">
        <v>10</v>
      </c>
      <c r="C7" s="53"/>
      <c r="D7" s="74" t="s">
        <v>18</v>
      </c>
      <c r="E7" s="75"/>
      <c r="F7" s="55" t="s">
        <v>52</v>
      </c>
      <c r="G7" s="75"/>
      <c r="H7" s="55" t="s">
        <v>25</v>
      </c>
      <c r="I7" s="75"/>
      <c r="J7" s="52"/>
      <c r="K7" s="45"/>
    </row>
    <row r="8" spans="1:11" ht="20.100000000000001" customHeight="1" x14ac:dyDescent="0.2">
      <c r="A8" s="20">
        <v>1</v>
      </c>
      <c r="B8" s="51">
        <v>12140</v>
      </c>
      <c r="C8" s="48"/>
      <c r="D8" s="14">
        <f>B8+1</f>
        <v>12141</v>
      </c>
      <c r="E8" s="15">
        <f>B8*200%</f>
        <v>24280</v>
      </c>
      <c r="F8" s="3">
        <f>E8+1</f>
        <v>24281</v>
      </c>
      <c r="G8" s="4">
        <f>B8*300%</f>
        <v>36420</v>
      </c>
      <c r="H8" s="14">
        <f>G8+1</f>
        <v>36421</v>
      </c>
      <c r="I8" s="13">
        <f>B8*400%</f>
        <v>48560</v>
      </c>
      <c r="J8" s="48"/>
      <c r="K8" s="77"/>
    </row>
    <row r="9" spans="1:11" ht="20.100000000000001" customHeight="1" x14ac:dyDescent="0.2">
      <c r="A9" s="20">
        <v>2</v>
      </c>
      <c r="B9" s="51">
        <v>16460</v>
      </c>
      <c r="C9" s="48"/>
      <c r="D9" s="14">
        <f>B9+1</f>
        <v>16461</v>
      </c>
      <c r="E9" s="15">
        <f t="shared" ref="E9:E22" si="0">B9*200%</f>
        <v>32920</v>
      </c>
      <c r="F9" s="3">
        <f t="shared" ref="F9:F22" si="1">E9+1</f>
        <v>32921</v>
      </c>
      <c r="G9" s="4">
        <f t="shared" ref="G9:G22" si="2">B9*300%</f>
        <v>49380</v>
      </c>
      <c r="H9" s="14">
        <f t="shared" ref="H9:H22" si="3">G9+1</f>
        <v>49381</v>
      </c>
      <c r="I9" s="13">
        <f t="shared" ref="I9:I22" si="4">B9*400%</f>
        <v>65840</v>
      </c>
      <c r="J9" s="48"/>
      <c r="K9" s="77"/>
    </row>
    <row r="10" spans="1:11" ht="20.100000000000001" customHeight="1" x14ac:dyDescent="0.2">
      <c r="A10" s="20">
        <v>3</v>
      </c>
      <c r="B10" s="51">
        <v>20780</v>
      </c>
      <c r="C10" s="48"/>
      <c r="D10" s="14">
        <f t="shared" ref="D10:D22" si="5">B10+1</f>
        <v>20781</v>
      </c>
      <c r="E10" s="15">
        <f t="shared" si="0"/>
        <v>41560</v>
      </c>
      <c r="F10" s="3">
        <f t="shared" si="1"/>
        <v>41561</v>
      </c>
      <c r="G10" s="4">
        <f t="shared" si="2"/>
        <v>62340</v>
      </c>
      <c r="H10" s="14">
        <f t="shared" si="3"/>
        <v>62341</v>
      </c>
      <c r="I10" s="13">
        <f t="shared" si="4"/>
        <v>83120</v>
      </c>
      <c r="J10" s="48"/>
      <c r="K10" s="77"/>
    </row>
    <row r="11" spans="1:11" ht="20.100000000000001" customHeight="1" x14ac:dyDescent="0.2">
      <c r="A11" s="20">
        <v>4</v>
      </c>
      <c r="B11" s="51">
        <v>25100</v>
      </c>
      <c r="C11" s="48"/>
      <c r="D11" s="14">
        <f t="shared" si="5"/>
        <v>25101</v>
      </c>
      <c r="E11" s="15">
        <f t="shared" si="0"/>
        <v>50200</v>
      </c>
      <c r="F11" s="3">
        <f t="shared" si="1"/>
        <v>50201</v>
      </c>
      <c r="G11" s="4">
        <f t="shared" si="2"/>
        <v>75300</v>
      </c>
      <c r="H11" s="14">
        <f t="shared" si="3"/>
        <v>75301</v>
      </c>
      <c r="I11" s="13">
        <f t="shared" si="4"/>
        <v>100400</v>
      </c>
      <c r="J11" s="48"/>
      <c r="K11" s="77"/>
    </row>
    <row r="12" spans="1:11" ht="20.100000000000001" customHeight="1" x14ac:dyDescent="0.2">
      <c r="A12" s="20">
        <v>5</v>
      </c>
      <c r="B12" s="51">
        <v>29420</v>
      </c>
      <c r="C12" s="48"/>
      <c r="D12" s="14">
        <f t="shared" si="5"/>
        <v>29421</v>
      </c>
      <c r="E12" s="15">
        <f t="shared" si="0"/>
        <v>58840</v>
      </c>
      <c r="F12" s="3">
        <f t="shared" si="1"/>
        <v>58841</v>
      </c>
      <c r="G12" s="4">
        <f t="shared" si="2"/>
        <v>88260</v>
      </c>
      <c r="H12" s="14">
        <f t="shared" si="3"/>
        <v>88261</v>
      </c>
      <c r="I12" s="13">
        <f t="shared" si="4"/>
        <v>117680</v>
      </c>
      <c r="J12" s="48"/>
      <c r="K12" s="77"/>
    </row>
    <row r="13" spans="1:11" ht="20.100000000000001" customHeight="1" x14ac:dyDescent="0.2">
      <c r="A13" s="20">
        <v>6</v>
      </c>
      <c r="B13" s="51">
        <v>33740</v>
      </c>
      <c r="C13" s="48"/>
      <c r="D13" s="14">
        <f t="shared" si="5"/>
        <v>33741</v>
      </c>
      <c r="E13" s="15">
        <f t="shared" si="0"/>
        <v>67480</v>
      </c>
      <c r="F13" s="3">
        <f t="shared" si="1"/>
        <v>67481</v>
      </c>
      <c r="G13" s="4">
        <f t="shared" si="2"/>
        <v>101220</v>
      </c>
      <c r="H13" s="14">
        <f>G13+1</f>
        <v>101221</v>
      </c>
      <c r="I13" s="13">
        <f t="shared" si="4"/>
        <v>134960</v>
      </c>
      <c r="J13" s="48"/>
      <c r="K13" s="77"/>
    </row>
    <row r="14" spans="1:11" ht="20.100000000000001" customHeight="1" x14ac:dyDescent="0.2">
      <c r="A14" s="20">
        <v>7</v>
      </c>
      <c r="B14" s="51">
        <v>38060</v>
      </c>
      <c r="C14" s="48"/>
      <c r="D14" s="14">
        <f t="shared" si="5"/>
        <v>38061</v>
      </c>
      <c r="E14" s="15">
        <f t="shared" si="0"/>
        <v>76120</v>
      </c>
      <c r="F14" s="3">
        <f t="shared" si="1"/>
        <v>76121</v>
      </c>
      <c r="G14" s="4">
        <f t="shared" si="2"/>
        <v>114180</v>
      </c>
      <c r="H14" s="14">
        <f t="shared" si="3"/>
        <v>114181</v>
      </c>
      <c r="I14" s="13">
        <f t="shared" si="4"/>
        <v>152240</v>
      </c>
      <c r="J14" s="48"/>
      <c r="K14" s="77"/>
    </row>
    <row r="15" spans="1:11" ht="20.100000000000001" customHeight="1" x14ac:dyDescent="0.2">
      <c r="A15" s="20">
        <v>8</v>
      </c>
      <c r="B15" s="51">
        <v>42380</v>
      </c>
      <c r="C15" s="48"/>
      <c r="D15" s="14">
        <f t="shared" si="5"/>
        <v>42381</v>
      </c>
      <c r="E15" s="15">
        <f t="shared" si="0"/>
        <v>84760</v>
      </c>
      <c r="F15" s="3">
        <f t="shared" si="1"/>
        <v>84761</v>
      </c>
      <c r="G15" s="4">
        <f t="shared" si="2"/>
        <v>127140</v>
      </c>
      <c r="H15" s="14">
        <f t="shared" si="3"/>
        <v>127141</v>
      </c>
      <c r="I15" s="13">
        <f t="shared" si="4"/>
        <v>169520</v>
      </c>
      <c r="J15" s="48"/>
      <c r="K15" s="77"/>
    </row>
    <row r="16" spans="1:11" ht="20.100000000000001" customHeight="1" x14ac:dyDescent="0.2">
      <c r="A16" s="20">
        <v>9</v>
      </c>
      <c r="B16" s="51">
        <f t="shared" ref="B16:B22" si="6">B15+4320</f>
        <v>46700</v>
      </c>
      <c r="C16" s="48"/>
      <c r="D16" s="14">
        <f t="shared" si="5"/>
        <v>46701</v>
      </c>
      <c r="E16" s="15">
        <f t="shared" si="0"/>
        <v>93400</v>
      </c>
      <c r="F16" s="3">
        <f t="shared" si="1"/>
        <v>93401</v>
      </c>
      <c r="G16" s="4">
        <f t="shared" si="2"/>
        <v>140100</v>
      </c>
      <c r="H16" s="14">
        <f t="shared" si="3"/>
        <v>140101</v>
      </c>
      <c r="I16" s="13">
        <f t="shared" si="4"/>
        <v>186800</v>
      </c>
      <c r="J16" s="48"/>
      <c r="K16" s="77"/>
    </row>
    <row r="17" spans="1:11" ht="20.100000000000001" customHeight="1" x14ac:dyDescent="0.2">
      <c r="A17" s="20">
        <v>10</v>
      </c>
      <c r="B17" s="51">
        <f t="shared" si="6"/>
        <v>51020</v>
      </c>
      <c r="C17" s="48"/>
      <c r="D17" s="14">
        <f t="shared" si="5"/>
        <v>51021</v>
      </c>
      <c r="E17" s="15">
        <f t="shared" si="0"/>
        <v>102040</v>
      </c>
      <c r="F17" s="3">
        <f t="shared" si="1"/>
        <v>102041</v>
      </c>
      <c r="G17" s="4">
        <f t="shared" si="2"/>
        <v>153060</v>
      </c>
      <c r="H17" s="14">
        <f t="shared" si="3"/>
        <v>153061</v>
      </c>
      <c r="I17" s="13">
        <f t="shared" si="4"/>
        <v>204080</v>
      </c>
      <c r="J17" s="48"/>
      <c r="K17" s="77"/>
    </row>
    <row r="18" spans="1:11" ht="20.100000000000001" customHeight="1" x14ac:dyDescent="0.2">
      <c r="A18" s="20">
        <v>11</v>
      </c>
      <c r="B18" s="51">
        <f t="shared" si="6"/>
        <v>55340</v>
      </c>
      <c r="C18" s="48"/>
      <c r="D18" s="14">
        <f t="shared" si="5"/>
        <v>55341</v>
      </c>
      <c r="E18" s="15">
        <f t="shared" si="0"/>
        <v>110680</v>
      </c>
      <c r="F18" s="3">
        <f t="shared" si="1"/>
        <v>110681</v>
      </c>
      <c r="G18" s="4">
        <f t="shared" si="2"/>
        <v>166020</v>
      </c>
      <c r="H18" s="14">
        <f t="shared" si="3"/>
        <v>166021</v>
      </c>
      <c r="I18" s="13">
        <f t="shared" si="4"/>
        <v>221360</v>
      </c>
      <c r="J18" s="48"/>
      <c r="K18" s="77"/>
    </row>
    <row r="19" spans="1:11" ht="20.100000000000001" customHeight="1" x14ac:dyDescent="0.2">
      <c r="A19" s="20">
        <v>12</v>
      </c>
      <c r="B19" s="51">
        <f t="shared" si="6"/>
        <v>59660</v>
      </c>
      <c r="C19" s="48"/>
      <c r="D19" s="14">
        <f t="shared" si="5"/>
        <v>59661</v>
      </c>
      <c r="E19" s="15">
        <f t="shared" si="0"/>
        <v>119320</v>
      </c>
      <c r="F19" s="3">
        <f t="shared" si="1"/>
        <v>119321</v>
      </c>
      <c r="G19" s="4">
        <f t="shared" si="2"/>
        <v>178980</v>
      </c>
      <c r="H19" s="14">
        <f t="shared" si="3"/>
        <v>178981</v>
      </c>
      <c r="I19" s="13">
        <f t="shared" si="4"/>
        <v>238640</v>
      </c>
      <c r="J19" s="48"/>
      <c r="K19" s="77"/>
    </row>
    <row r="20" spans="1:11" ht="20.100000000000001" customHeight="1" x14ac:dyDescent="0.2">
      <c r="A20" s="20">
        <v>13</v>
      </c>
      <c r="B20" s="51">
        <f t="shared" si="6"/>
        <v>63980</v>
      </c>
      <c r="C20" s="48"/>
      <c r="D20" s="14">
        <f t="shared" si="5"/>
        <v>63981</v>
      </c>
      <c r="E20" s="15">
        <f t="shared" si="0"/>
        <v>127960</v>
      </c>
      <c r="F20" s="3">
        <f t="shared" si="1"/>
        <v>127961</v>
      </c>
      <c r="G20" s="4">
        <f t="shared" si="2"/>
        <v>191940</v>
      </c>
      <c r="H20" s="14">
        <f t="shared" si="3"/>
        <v>191941</v>
      </c>
      <c r="I20" s="13">
        <f t="shared" si="4"/>
        <v>255920</v>
      </c>
      <c r="J20" s="48"/>
      <c r="K20" s="77"/>
    </row>
    <row r="21" spans="1:11" ht="20.100000000000001" customHeight="1" x14ac:dyDescent="0.2">
      <c r="A21" s="20">
        <v>14</v>
      </c>
      <c r="B21" s="51">
        <f t="shared" si="6"/>
        <v>68300</v>
      </c>
      <c r="C21" s="48"/>
      <c r="D21" s="14">
        <f t="shared" si="5"/>
        <v>68301</v>
      </c>
      <c r="E21" s="15">
        <f t="shared" si="0"/>
        <v>136600</v>
      </c>
      <c r="F21" s="3">
        <f t="shared" si="1"/>
        <v>136601</v>
      </c>
      <c r="G21" s="4">
        <f t="shared" si="2"/>
        <v>204900</v>
      </c>
      <c r="H21" s="14">
        <f t="shared" si="3"/>
        <v>204901</v>
      </c>
      <c r="I21" s="13">
        <f t="shared" si="4"/>
        <v>273200</v>
      </c>
      <c r="J21" s="48"/>
      <c r="K21" s="77"/>
    </row>
    <row r="22" spans="1:11" ht="20.100000000000001" customHeight="1" thickBot="1" x14ac:dyDescent="0.25">
      <c r="A22" s="21">
        <v>15</v>
      </c>
      <c r="B22" s="54">
        <f t="shared" si="6"/>
        <v>72620</v>
      </c>
      <c r="C22" s="49"/>
      <c r="D22" s="33">
        <f t="shared" si="5"/>
        <v>72621</v>
      </c>
      <c r="E22" s="30">
        <f t="shared" si="0"/>
        <v>145240</v>
      </c>
      <c r="F22" s="5">
        <f t="shared" si="1"/>
        <v>145241</v>
      </c>
      <c r="G22" s="6">
        <f t="shared" si="2"/>
        <v>217860</v>
      </c>
      <c r="H22" s="33">
        <f t="shared" si="3"/>
        <v>217861</v>
      </c>
      <c r="I22" s="31">
        <f t="shared" si="4"/>
        <v>290480</v>
      </c>
      <c r="J22" s="49"/>
      <c r="K22" s="78"/>
    </row>
    <row r="25" spans="1:11" x14ac:dyDescent="0.2">
      <c r="A25" s="100" t="s">
        <v>57</v>
      </c>
      <c r="B25" s="100"/>
      <c r="C25" s="100"/>
      <c r="D25" s="100"/>
      <c r="E25" s="100"/>
      <c r="F25" s="100"/>
      <c r="G25" s="100"/>
      <c r="H25" s="100"/>
      <c r="I25" s="100"/>
    </row>
  </sheetData>
  <mergeCells count="9">
    <mergeCell ref="A25:I25"/>
    <mergeCell ref="A1:I1"/>
    <mergeCell ref="A4:I4"/>
    <mergeCell ref="D5:E5"/>
    <mergeCell ref="F5:G5"/>
    <mergeCell ref="H5:I5"/>
    <mergeCell ref="D6:E6"/>
    <mergeCell ref="F6:G6"/>
    <mergeCell ref="H6:I6"/>
  </mergeCells>
  <pageMargins left="0.7" right="0.7" top="0.75" bottom="0.75" header="0.3" footer="0.3"/>
  <pageSetup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25"/>
  <sheetViews>
    <sheetView workbookViewId="0">
      <selection sqref="A1:IV65536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85546875" style="67" bestFit="1" customWidth="1"/>
    <col min="5" max="5" width="1.85546875" customWidth="1"/>
    <col min="6" max="6" width="10.28515625" bestFit="1" customWidth="1"/>
    <col min="7" max="7" width="11.42578125" bestFit="1" customWidth="1"/>
    <col min="8" max="8" width="10.5703125" bestFit="1" customWidth="1"/>
    <col min="9" max="10" width="11.5703125" bestFit="1" customWidth="1"/>
    <col min="11" max="11" width="11.28515625" bestFit="1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58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36"/>
      <c r="B2" s="36"/>
      <c r="C2" s="36"/>
      <c r="D2" s="62"/>
      <c r="E2" s="36"/>
      <c r="F2" s="36"/>
      <c r="G2" s="36"/>
      <c r="H2" s="36"/>
      <c r="I2" s="36"/>
      <c r="J2" s="36"/>
      <c r="K2" s="36"/>
      <c r="L2" s="36"/>
    </row>
    <row r="3" spans="1:13" ht="13.5" thickBot="1" x14ac:dyDescent="0.25">
      <c r="A3" s="22"/>
      <c r="B3" s="22"/>
      <c r="C3" s="22"/>
      <c r="D3" s="63"/>
      <c r="E3" s="22"/>
      <c r="F3" s="22"/>
      <c r="G3" s="22"/>
      <c r="H3" s="22"/>
      <c r="I3" s="22"/>
      <c r="J3" s="22"/>
      <c r="K3" s="22"/>
      <c r="L3" s="22"/>
    </row>
    <row r="4" spans="1:13" s="1" customFormat="1" ht="20.100000000000001" customHeight="1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26.25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ht="20.100000000000001" customHeight="1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ht="20.100000000000001" customHeight="1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ht="20.100000000000001" customHeight="1" x14ac:dyDescent="0.2">
      <c r="A8" s="20">
        <v>1</v>
      </c>
      <c r="B8" s="51">
        <v>12490</v>
      </c>
      <c r="C8" s="60"/>
      <c r="D8" s="66">
        <f>B8*138%</f>
        <v>17236.199999999997</v>
      </c>
      <c r="E8" s="48"/>
      <c r="F8" s="14">
        <f>B8+1</f>
        <v>12491</v>
      </c>
      <c r="G8" s="15">
        <f>B8*200%</f>
        <v>24980</v>
      </c>
      <c r="H8" s="3">
        <f>G8+1</f>
        <v>24981</v>
      </c>
      <c r="I8" s="4">
        <f>B8*300%</f>
        <v>37470</v>
      </c>
      <c r="J8" s="14">
        <f>I8+1</f>
        <v>37471</v>
      </c>
      <c r="K8" s="13">
        <f>B8*400%</f>
        <v>49960</v>
      </c>
      <c r="L8" s="71"/>
      <c r="M8" s="77"/>
    </row>
    <row r="9" spans="1:13" ht="20.100000000000001" customHeight="1" x14ac:dyDescent="0.2">
      <c r="A9" s="20">
        <v>2</v>
      </c>
      <c r="B9" s="51">
        <v>16910</v>
      </c>
      <c r="C9" s="60"/>
      <c r="D9" s="66">
        <f t="shared" ref="D9:D22" si="0">B9*138%</f>
        <v>23335.8</v>
      </c>
      <c r="E9" s="48"/>
      <c r="F9" s="14">
        <f>B9+1</f>
        <v>16911</v>
      </c>
      <c r="G9" s="15">
        <f t="shared" ref="G9:G22" si="1">B9*200%</f>
        <v>33820</v>
      </c>
      <c r="H9" s="3">
        <f t="shared" ref="H9:H22" si="2">G9+1</f>
        <v>33821</v>
      </c>
      <c r="I9" s="4">
        <f t="shared" ref="I9:I22" si="3">B9*300%</f>
        <v>50730</v>
      </c>
      <c r="J9" s="14">
        <f t="shared" ref="J9:J22" si="4">I9+1</f>
        <v>50731</v>
      </c>
      <c r="K9" s="13">
        <f t="shared" ref="K9:K22" si="5">B9*400%</f>
        <v>67640</v>
      </c>
      <c r="L9" s="71"/>
      <c r="M9" s="77"/>
    </row>
    <row r="10" spans="1:13" ht="20.100000000000001" customHeight="1" x14ac:dyDescent="0.2">
      <c r="A10" s="20">
        <v>3</v>
      </c>
      <c r="B10" s="51">
        <v>21330</v>
      </c>
      <c r="C10" s="60"/>
      <c r="D10" s="66">
        <f t="shared" si="0"/>
        <v>29435.399999999998</v>
      </c>
      <c r="E10" s="48"/>
      <c r="F10" s="14">
        <f t="shared" ref="F10:F22" si="6">B10+1</f>
        <v>21331</v>
      </c>
      <c r="G10" s="15">
        <f t="shared" si="1"/>
        <v>42660</v>
      </c>
      <c r="H10" s="3">
        <f t="shared" si="2"/>
        <v>42661</v>
      </c>
      <c r="I10" s="4">
        <f t="shared" si="3"/>
        <v>63990</v>
      </c>
      <c r="J10" s="14">
        <f t="shared" si="4"/>
        <v>63991</v>
      </c>
      <c r="K10" s="13">
        <f t="shared" si="5"/>
        <v>85320</v>
      </c>
      <c r="L10" s="71"/>
      <c r="M10" s="77"/>
    </row>
    <row r="11" spans="1:13" ht="20.100000000000001" customHeight="1" x14ac:dyDescent="0.2">
      <c r="A11" s="20">
        <v>4</v>
      </c>
      <c r="B11" s="51">
        <v>25750</v>
      </c>
      <c r="C11" s="60"/>
      <c r="D11" s="66">
        <f t="shared" si="0"/>
        <v>35535</v>
      </c>
      <c r="E11" s="48"/>
      <c r="F11" s="14">
        <f t="shared" si="6"/>
        <v>25751</v>
      </c>
      <c r="G11" s="15">
        <f t="shared" si="1"/>
        <v>51500</v>
      </c>
      <c r="H11" s="3">
        <f t="shared" si="2"/>
        <v>51501</v>
      </c>
      <c r="I11" s="4">
        <f t="shared" si="3"/>
        <v>77250</v>
      </c>
      <c r="J11" s="14">
        <f t="shared" si="4"/>
        <v>77251</v>
      </c>
      <c r="K11" s="13">
        <f t="shared" si="5"/>
        <v>103000</v>
      </c>
      <c r="L11" s="71"/>
      <c r="M11" s="77"/>
    </row>
    <row r="12" spans="1:13" ht="20.100000000000001" customHeight="1" x14ac:dyDescent="0.2">
      <c r="A12" s="20">
        <v>5</v>
      </c>
      <c r="B12" s="51">
        <v>30170</v>
      </c>
      <c r="C12" s="60"/>
      <c r="D12" s="66">
        <f t="shared" si="0"/>
        <v>41634.6</v>
      </c>
      <c r="E12" s="48"/>
      <c r="F12" s="14">
        <f t="shared" si="6"/>
        <v>30171</v>
      </c>
      <c r="G12" s="15">
        <f t="shared" si="1"/>
        <v>60340</v>
      </c>
      <c r="H12" s="3">
        <f t="shared" si="2"/>
        <v>60341</v>
      </c>
      <c r="I12" s="4">
        <f t="shared" si="3"/>
        <v>90510</v>
      </c>
      <c r="J12" s="14">
        <f t="shared" si="4"/>
        <v>90511</v>
      </c>
      <c r="K12" s="13">
        <f t="shared" si="5"/>
        <v>120680</v>
      </c>
      <c r="L12" s="71"/>
      <c r="M12" s="77"/>
    </row>
    <row r="13" spans="1:13" ht="20.100000000000001" customHeight="1" x14ac:dyDescent="0.2">
      <c r="A13" s="20">
        <v>6</v>
      </c>
      <c r="B13" s="51">
        <v>34590</v>
      </c>
      <c r="C13" s="60"/>
      <c r="D13" s="66">
        <f t="shared" si="0"/>
        <v>47734.2</v>
      </c>
      <c r="E13" s="48"/>
      <c r="F13" s="14">
        <f t="shared" si="6"/>
        <v>34591</v>
      </c>
      <c r="G13" s="15">
        <f t="shared" si="1"/>
        <v>69180</v>
      </c>
      <c r="H13" s="3">
        <f t="shared" si="2"/>
        <v>69181</v>
      </c>
      <c r="I13" s="4">
        <f t="shared" si="3"/>
        <v>103770</v>
      </c>
      <c r="J13" s="14">
        <f>I13+1</f>
        <v>103771</v>
      </c>
      <c r="K13" s="13">
        <f t="shared" si="5"/>
        <v>138360</v>
      </c>
      <c r="L13" s="71"/>
      <c r="M13" s="77"/>
    </row>
    <row r="14" spans="1:13" ht="20.100000000000001" customHeight="1" x14ac:dyDescent="0.2">
      <c r="A14" s="20">
        <v>7</v>
      </c>
      <c r="B14" s="51">
        <v>39010</v>
      </c>
      <c r="C14" s="60"/>
      <c r="D14" s="66">
        <f t="shared" si="0"/>
        <v>53833.799999999996</v>
      </c>
      <c r="E14" s="48"/>
      <c r="F14" s="14">
        <f t="shared" si="6"/>
        <v>39011</v>
      </c>
      <c r="G14" s="15">
        <f t="shared" si="1"/>
        <v>78020</v>
      </c>
      <c r="H14" s="3">
        <f t="shared" si="2"/>
        <v>78021</v>
      </c>
      <c r="I14" s="4">
        <f t="shared" si="3"/>
        <v>117030</v>
      </c>
      <c r="J14" s="14">
        <f t="shared" si="4"/>
        <v>117031</v>
      </c>
      <c r="K14" s="13">
        <f t="shared" si="5"/>
        <v>156040</v>
      </c>
      <c r="L14" s="71"/>
      <c r="M14" s="77"/>
    </row>
    <row r="15" spans="1:13" ht="20.100000000000001" customHeight="1" x14ac:dyDescent="0.2">
      <c r="A15" s="20">
        <v>8</v>
      </c>
      <c r="B15" s="51">
        <v>43430</v>
      </c>
      <c r="C15" s="60"/>
      <c r="D15" s="66">
        <f t="shared" si="0"/>
        <v>59933.399999999994</v>
      </c>
      <c r="E15" s="48"/>
      <c r="F15" s="14">
        <f t="shared" si="6"/>
        <v>43431</v>
      </c>
      <c r="G15" s="15">
        <f t="shared" si="1"/>
        <v>86860</v>
      </c>
      <c r="H15" s="3">
        <f t="shared" si="2"/>
        <v>86861</v>
      </c>
      <c r="I15" s="4">
        <f t="shared" si="3"/>
        <v>130290</v>
      </c>
      <c r="J15" s="14">
        <f t="shared" si="4"/>
        <v>130291</v>
      </c>
      <c r="K15" s="13">
        <f t="shared" si="5"/>
        <v>173720</v>
      </c>
      <c r="L15" s="71"/>
      <c r="M15" s="77"/>
    </row>
    <row r="16" spans="1:13" ht="20.100000000000001" customHeight="1" x14ac:dyDescent="0.2">
      <c r="A16" s="20">
        <v>9</v>
      </c>
      <c r="B16" s="51">
        <f t="shared" ref="B16:B22" si="7">B15+4420</f>
        <v>47850</v>
      </c>
      <c r="C16" s="60"/>
      <c r="D16" s="66">
        <f t="shared" si="0"/>
        <v>66033</v>
      </c>
      <c r="E16" s="48"/>
      <c r="F16" s="14">
        <f t="shared" si="6"/>
        <v>47851</v>
      </c>
      <c r="G16" s="15">
        <f t="shared" si="1"/>
        <v>95700</v>
      </c>
      <c r="H16" s="3">
        <f t="shared" si="2"/>
        <v>95701</v>
      </c>
      <c r="I16" s="4">
        <f t="shared" si="3"/>
        <v>143550</v>
      </c>
      <c r="J16" s="14">
        <f t="shared" si="4"/>
        <v>143551</v>
      </c>
      <c r="K16" s="13">
        <f t="shared" si="5"/>
        <v>191400</v>
      </c>
      <c r="L16" s="71"/>
      <c r="M16" s="77"/>
    </row>
    <row r="17" spans="1:13" ht="20.100000000000001" customHeight="1" x14ac:dyDescent="0.2">
      <c r="A17" s="20">
        <v>10</v>
      </c>
      <c r="B17" s="51">
        <f t="shared" si="7"/>
        <v>52270</v>
      </c>
      <c r="C17" s="60"/>
      <c r="D17" s="66">
        <f t="shared" si="0"/>
        <v>72132.599999999991</v>
      </c>
      <c r="E17" s="48"/>
      <c r="F17" s="14">
        <f t="shared" si="6"/>
        <v>52271</v>
      </c>
      <c r="G17" s="15">
        <f t="shared" si="1"/>
        <v>104540</v>
      </c>
      <c r="H17" s="3">
        <f t="shared" si="2"/>
        <v>104541</v>
      </c>
      <c r="I17" s="4">
        <f t="shared" si="3"/>
        <v>156810</v>
      </c>
      <c r="J17" s="14">
        <f t="shared" si="4"/>
        <v>156811</v>
      </c>
      <c r="K17" s="13">
        <f t="shared" si="5"/>
        <v>209080</v>
      </c>
      <c r="L17" s="71"/>
      <c r="M17" s="77"/>
    </row>
    <row r="18" spans="1:13" ht="20.100000000000001" customHeight="1" x14ac:dyDescent="0.2">
      <c r="A18" s="20">
        <v>11</v>
      </c>
      <c r="B18" s="51">
        <f t="shared" si="7"/>
        <v>56690</v>
      </c>
      <c r="C18" s="60"/>
      <c r="D18" s="66">
        <f t="shared" si="0"/>
        <v>78232.2</v>
      </c>
      <c r="E18" s="48"/>
      <c r="F18" s="14">
        <f t="shared" si="6"/>
        <v>56691</v>
      </c>
      <c r="G18" s="15">
        <f t="shared" si="1"/>
        <v>113380</v>
      </c>
      <c r="H18" s="3">
        <f t="shared" si="2"/>
        <v>113381</v>
      </c>
      <c r="I18" s="4">
        <f t="shared" si="3"/>
        <v>170070</v>
      </c>
      <c r="J18" s="14">
        <f t="shared" si="4"/>
        <v>170071</v>
      </c>
      <c r="K18" s="13">
        <f t="shared" si="5"/>
        <v>226760</v>
      </c>
      <c r="L18" s="71"/>
      <c r="M18" s="77"/>
    </row>
    <row r="19" spans="1:13" ht="20.100000000000001" customHeight="1" x14ac:dyDescent="0.2">
      <c r="A19" s="20">
        <v>12</v>
      </c>
      <c r="B19" s="51">
        <f t="shared" si="7"/>
        <v>61110</v>
      </c>
      <c r="C19" s="60"/>
      <c r="D19" s="66">
        <f t="shared" si="0"/>
        <v>84331.799999999988</v>
      </c>
      <c r="E19" s="48"/>
      <c r="F19" s="14">
        <f t="shared" si="6"/>
        <v>61111</v>
      </c>
      <c r="G19" s="15">
        <f t="shared" si="1"/>
        <v>122220</v>
      </c>
      <c r="H19" s="3">
        <f t="shared" si="2"/>
        <v>122221</v>
      </c>
      <c r="I19" s="4">
        <f t="shared" si="3"/>
        <v>183330</v>
      </c>
      <c r="J19" s="14">
        <f t="shared" si="4"/>
        <v>183331</v>
      </c>
      <c r="K19" s="13">
        <f t="shared" si="5"/>
        <v>244440</v>
      </c>
      <c r="L19" s="71"/>
      <c r="M19" s="77"/>
    </row>
    <row r="20" spans="1:13" ht="20.100000000000001" customHeight="1" x14ac:dyDescent="0.2">
      <c r="A20" s="20">
        <v>13</v>
      </c>
      <c r="B20" s="51">
        <f t="shared" si="7"/>
        <v>65530</v>
      </c>
      <c r="C20" s="60"/>
      <c r="D20" s="66">
        <f t="shared" si="0"/>
        <v>90431.4</v>
      </c>
      <c r="E20" s="48"/>
      <c r="F20" s="14">
        <f t="shared" si="6"/>
        <v>65531</v>
      </c>
      <c r="G20" s="15">
        <f t="shared" si="1"/>
        <v>131060</v>
      </c>
      <c r="H20" s="3">
        <f t="shared" si="2"/>
        <v>131061</v>
      </c>
      <c r="I20" s="4">
        <f t="shared" si="3"/>
        <v>196590</v>
      </c>
      <c r="J20" s="14">
        <f t="shared" si="4"/>
        <v>196591</v>
      </c>
      <c r="K20" s="13">
        <f t="shared" si="5"/>
        <v>262120</v>
      </c>
      <c r="L20" s="71"/>
      <c r="M20" s="77"/>
    </row>
    <row r="21" spans="1:13" ht="20.100000000000001" customHeight="1" x14ac:dyDescent="0.2">
      <c r="A21" s="20">
        <v>14</v>
      </c>
      <c r="B21" s="51">
        <f t="shared" si="7"/>
        <v>69950</v>
      </c>
      <c r="C21" s="60"/>
      <c r="D21" s="66">
        <f t="shared" si="0"/>
        <v>96530.999999999985</v>
      </c>
      <c r="E21" s="48"/>
      <c r="F21" s="14">
        <f t="shared" si="6"/>
        <v>69951</v>
      </c>
      <c r="G21" s="15">
        <f t="shared" si="1"/>
        <v>139900</v>
      </c>
      <c r="H21" s="3">
        <f t="shared" si="2"/>
        <v>139901</v>
      </c>
      <c r="I21" s="4">
        <f t="shared" si="3"/>
        <v>209850</v>
      </c>
      <c r="J21" s="14">
        <f t="shared" si="4"/>
        <v>209851</v>
      </c>
      <c r="K21" s="13">
        <f t="shared" si="5"/>
        <v>279800</v>
      </c>
      <c r="L21" s="71"/>
      <c r="M21" s="77"/>
    </row>
    <row r="22" spans="1:13" ht="20.100000000000001" customHeight="1" thickBot="1" x14ac:dyDescent="0.25">
      <c r="A22" s="21">
        <v>15</v>
      </c>
      <c r="B22" s="54">
        <f t="shared" si="7"/>
        <v>74370</v>
      </c>
      <c r="C22" s="61"/>
      <c r="D22" s="68">
        <f t="shared" si="0"/>
        <v>102630.59999999999</v>
      </c>
      <c r="E22" s="49"/>
      <c r="F22" s="33">
        <f t="shared" si="6"/>
        <v>74371</v>
      </c>
      <c r="G22" s="30">
        <f t="shared" si="1"/>
        <v>148740</v>
      </c>
      <c r="H22" s="5">
        <f t="shared" si="2"/>
        <v>148741</v>
      </c>
      <c r="I22" s="6">
        <f t="shared" si="3"/>
        <v>223110</v>
      </c>
      <c r="J22" s="33">
        <f t="shared" si="4"/>
        <v>223111</v>
      </c>
      <c r="K22" s="31">
        <f t="shared" si="5"/>
        <v>297480</v>
      </c>
      <c r="L22" s="72"/>
      <c r="M22" s="78"/>
    </row>
    <row r="25" spans="1:13" x14ac:dyDescent="0.2">
      <c r="A25" s="100" t="s">
        <v>60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9">
    <mergeCell ref="A25:K25"/>
    <mergeCell ref="A1:K1"/>
    <mergeCell ref="A4:K4"/>
    <mergeCell ref="F5:G5"/>
    <mergeCell ref="H5:I5"/>
    <mergeCell ref="J5:K5"/>
    <mergeCell ref="F6:G6"/>
    <mergeCell ref="H6:I6"/>
    <mergeCell ref="J6:K6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25"/>
  <sheetViews>
    <sheetView workbookViewId="0">
      <selection activeCell="A5" sqref="A5:XFD5"/>
    </sheetView>
  </sheetViews>
  <sheetFormatPr defaultRowHeight="12.75" x14ac:dyDescent="0.2"/>
  <cols>
    <col min="1" max="1" width="11.42578125" bestFit="1" customWidth="1"/>
    <col min="2" max="2" width="13.85546875" customWidth="1"/>
    <col min="3" max="3" width="1.85546875" customWidth="1"/>
    <col min="4" max="4" width="10.85546875" style="67" bestFit="1" customWidth="1"/>
    <col min="5" max="5" width="1.85546875" customWidth="1"/>
    <col min="6" max="6" width="10.28515625" bestFit="1" customWidth="1"/>
    <col min="7" max="7" width="11.42578125" bestFit="1" customWidth="1"/>
    <col min="8" max="8" width="10.5703125" bestFit="1" customWidth="1"/>
    <col min="9" max="10" width="11.5703125" bestFit="1" customWidth="1"/>
    <col min="11" max="11" width="11.28515625" bestFit="1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36"/>
      <c r="B2" s="36"/>
      <c r="C2" s="36"/>
      <c r="D2" s="62"/>
      <c r="E2" s="36"/>
      <c r="F2" s="36"/>
      <c r="G2" s="36"/>
      <c r="H2" s="36"/>
      <c r="I2" s="36"/>
      <c r="J2" s="36"/>
      <c r="K2" s="36"/>
      <c r="L2" s="36"/>
    </row>
    <row r="3" spans="1:13" ht="13.5" thickBot="1" x14ac:dyDescent="0.25">
      <c r="A3" s="22"/>
      <c r="B3" s="22"/>
      <c r="C3" s="22"/>
      <c r="D3" s="63"/>
      <c r="E3" s="22"/>
      <c r="F3" s="22"/>
      <c r="G3" s="22"/>
      <c r="H3" s="22"/>
      <c r="I3" s="22"/>
      <c r="J3" s="22"/>
      <c r="K3" s="22"/>
      <c r="L3" s="22"/>
    </row>
    <row r="4" spans="1:13" s="1" customFormat="1" ht="20.100000000000001" customHeight="1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26.25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ht="20.100000000000001" customHeight="1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ht="20.100000000000001" customHeight="1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ht="20.100000000000001" customHeight="1" x14ac:dyDescent="0.2">
      <c r="A8" s="20">
        <v>1</v>
      </c>
      <c r="B8" s="51">
        <v>12760</v>
      </c>
      <c r="C8" s="60"/>
      <c r="D8" s="66">
        <f>B8*138%</f>
        <v>17608.8</v>
      </c>
      <c r="E8" s="48"/>
      <c r="F8" s="14">
        <f>B8+1</f>
        <v>12761</v>
      </c>
      <c r="G8" s="15">
        <f>B8*200%</f>
        <v>25520</v>
      </c>
      <c r="H8" s="3">
        <f>G8+1</f>
        <v>25521</v>
      </c>
      <c r="I8" s="4">
        <f>B8*300%</f>
        <v>38280</v>
      </c>
      <c r="J8" s="14">
        <f>I8+1</f>
        <v>38281</v>
      </c>
      <c r="K8" s="13">
        <f>B8*400%</f>
        <v>51040</v>
      </c>
      <c r="L8" s="71"/>
      <c r="M8" s="77"/>
    </row>
    <row r="9" spans="1:13" ht="20.100000000000001" customHeight="1" x14ac:dyDescent="0.2">
      <c r="A9" s="20">
        <v>2</v>
      </c>
      <c r="B9" s="51">
        <v>17240</v>
      </c>
      <c r="C9" s="60"/>
      <c r="D9" s="66">
        <f t="shared" ref="D9:D22" si="0">B9*138%</f>
        <v>23791.199999999997</v>
      </c>
      <c r="E9" s="48"/>
      <c r="F9" s="14">
        <f>B9+1</f>
        <v>17241</v>
      </c>
      <c r="G9" s="15">
        <f t="shared" ref="G9:G22" si="1">B9*200%</f>
        <v>34480</v>
      </c>
      <c r="H9" s="3">
        <f t="shared" ref="H9:H22" si="2">G9+1</f>
        <v>34481</v>
      </c>
      <c r="I9" s="4">
        <f t="shared" ref="I9:I22" si="3">B9*300%</f>
        <v>51720</v>
      </c>
      <c r="J9" s="14">
        <f t="shared" ref="J9:J22" si="4">I9+1</f>
        <v>51721</v>
      </c>
      <c r="K9" s="13">
        <f t="shared" ref="K9:K22" si="5">B9*400%</f>
        <v>68960</v>
      </c>
      <c r="L9" s="71"/>
      <c r="M9" s="77"/>
    </row>
    <row r="10" spans="1:13" ht="20.100000000000001" customHeight="1" x14ac:dyDescent="0.2">
      <c r="A10" s="20">
        <v>3</v>
      </c>
      <c r="B10" s="51">
        <v>21720</v>
      </c>
      <c r="C10" s="60"/>
      <c r="D10" s="66">
        <f t="shared" si="0"/>
        <v>29973.599999999999</v>
      </c>
      <c r="E10" s="48"/>
      <c r="F10" s="14">
        <f t="shared" ref="F10:F22" si="6">B10+1</f>
        <v>21721</v>
      </c>
      <c r="G10" s="15">
        <f t="shared" si="1"/>
        <v>43440</v>
      </c>
      <c r="H10" s="3">
        <f t="shared" si="2"/>
        <v>43441</v>
      </c>
      <c r="I10" s="4">
        <f t="shared" si="3"/>
        <v>65160</v>
      </c>
      <c r="J10" s="14">
        <f t="shared" si="4"/>
        <v>65161</v>
      </c>
      <c r="K10" s="13">
        <f t="shared" si="5"/>
        <v>86880</v>
      </c>
      <c r="L10" s="71"/>
      <c r="M10" s="77"/>
    </row>
    <row r="11" spans="1:13" ht="20.100000000000001" customHeight="1" x14ac:dyDescent="0.2">
      <c r="A11" s="20">
        <v>4</v>
      </c>
      <c r="B11" s="51">
        <v>26200</v>
      </c>
      <c r="C11" s="60"/>
      <c r="D11" s="66">
        <f t="shared" si="0"/>
        <v>36156</v>
      </c>
      <c r="E11" s="48"/>
      <c r="F11" s="14">
        <f t="shared" si="6"/>
        <v>26201</v>
      </c>
      <c r="G11" s="15">
        <f t="shared" si="1"/>
        <v>52400</v>
      </c>
      <c r="H11" s="3">
        <f t="shared" si="2"/>
        <v>52401</v>
      </c>
      <c r="I11" s="4">
        <f t="shared" si="3"/>
        <v>78600</v>
      </c>
      <c r="J11" s="14">
        <f t="shared" si="4"/>
        <v>78601</v>
      </c>
      <c r="K11" s="13">
        <f t="shared" si="5"/>
        <v>104800</v>
      </c>
      <c r="L11" s="71"/>
      <c r="M11" s="77"/>
    </row>
    <row r="12" spans="1:13" ht="20.100000000000001" customHeight="1" x14ac:dyDescent="0.2">
      <c r="A12" s="20">
        <v>5</v>
      </c>
      <c r="B12" s="51">
        <v>30680</v>
      </c>
      <c r="C12" s="60"/>
      <c r="D12" s="66">
        <f t="shared" si="0"/>
        <v>42338.399999999994</v>
      </c>
      <c r="E12" s="48"/>
      <c r="F12" s="14">
        <f t="shared" si="6"/>
        <v>30681</v>
      </c>
      <c r="G12" s="15">
        <f t="shared" si="1"/>
        <v>61360</v>
      </c>
      <c r="H12" s="3">
        <f t="shared" si="2"/>
        <v>61361</v>
      </c>
      <c r="I12" s="4">
        <f t="shared" si="3"/>
        <v>92040</v>
      </c>
      <c r="J12" s="14">
        <f t="shared" si="4"/>
        <v>92041</v>
      </c>
      <c r="K12" s="13">
        <f t="shared" si="5"/>
        <v>122720</v>
      </c>
      <c r="L12" s="71"/>
      <c r="M12" s="77"/>
    </row>
    <row r="13" spans="1:13" ht="20.100000000000001" customHeight="1" x14ac:dyDescent="0.2">
      <c r="A13" s="20">
        <v>6</v>
      </c>
      <c r="B13" s="51">
        <v>35160</v>
      </c>
      <c r="C13" s="60"/>
      <c r="D13" s="66">
        <f t="shared" si="0"/>
        <v>48520.799999999996</v>
      </c>
      <c r="E13" s="48"/>
      <c r="F13" s="14">
        <f t="shared" si="6"/>
        <v>35161</v>
      </c>
      <c r="G13" s="15">
        <f t="shared" si="1"/>
        <v>70320</v>
      </c>
      <c r="H13" s="3">
        <f t="shared" si="2"/>
        <v>70321</v>
      </c>
      <c r="I13" s="4">
        <f t="shared" si="3"/>
        <v>105480</v>
      </c>
      <c r="J13" s="14">
        <f>I13+1</f>
        <v>105481</v>
      </c>
      <c r="K13" s="13">
        <f t="shared" si="5"/>
        <v>140640</v>
      </c>
      <c r="L13" s="71"/>
      <c r="M13" s="77"/>
    </row>
    <row r="14" spans="1:13" ht="20.100000000000001" customHeight="1" x14ac:dyDescent="0.2">
      <c r="A14" s="20">
        <v>7</v>
      </c>
      <c r="B14" s="51">
        <v>39640</v>
      </c>
      <c r="C14" s="60"/>
      <c r="D14" s="66">
        <f t="shared" si="0"/>
        <v>54703.199999999997</v>
      </c>
      <c r="E14" s="48"/>
      <c r="F14" s="14">
        <f t="shared" si="6"/>
        <v>39641</v>
      </c>
      <c r="G14" s="15">
        <f t="shared" si="1"/>
        <v>79280</v>
      </c>
      <c r="H14" s="3">
        <f t="shared" si="2"/>
        <v>79281</v>
      </c>
      <c r="I14" s="4">
        <f t="shared" si="3"/>
        <v>118920</v>
      </c>
      <c r="J14" s="14">
        <f t="shared" si="4"/>
        <v>118921</v>
      </c>
      <c r="K14" s="13">
        <f t="shared" si="5"/>
        <v>158560</v>
      </c>
      <c r="L14" s="71"/>
      <c r="M14" s="77"/>
    </row>
    <row r="15" spans="1:13" ht="20.100000000000001" customHeight="1" x14ac:dyDescent="0.2">
      <c r="A15" s="20">
        <v>8</v>
      </c>
      <c r="B15" s="51">
        <v>44120</v>
      </c>
      <c r="C15" s="60"/>
      <c r="D15" s="66">
        <f t="shared" si="0"/>
        <v>60885.599999999999</v>
      </c>
      <c r="E15" s="48"/>
      <c r="F15" s="14">
        <f t="shared" si="6"/>
        <v>44121</v>
      </c>
      <c r="G15" s="15">
        <f t="shared" si="1"/>
        <v>88240</v>
      </c>
      <c r="H15" s="3">
        <f t="shared" si="2"/>
        <v>88241</v>
      </c>
      <c r="I15" s="4">
        <f t="shared" si="3"/>
        <v>132360</v>
      </c>
      <c r="J15" s="14">
        <f t="shared" si="4"/>
        <v>132361</v>
      </c>
      <c r="K15" s="13">
        <f t="shared" si="5"/>
        <v>176480</v>
      </c>
      <c r="L15" s="71"/>
      <c r="M15" s="77"/>
    </row>
    <row r="16" spans="1:13" ht="20.100000000000001" customHeight="1" x14ac:dyDescent="0.2">
      <c r="A16" s="20">
        <v>9</v>
      </c>
      <c r="B16" s="51">
        <f t="shared" ref="B16:B22" si="7">B15+4480</f>
        <v>48600</v>
      </c>
      <c r="C16" s="60"/>
      <c r="D16" s="66">
        <f t="shared" si="0"/>
        <v>67068</v>
      </c>
      <c r="E16" s="48"/>
      <c r="F16" s="14">
        <f t="shared" si="6"/>
        <v>48601</v>
      </c>
      <c r="G16" s="15">
        <f t="shared" si="1"/>
        <v>97200</v>
      </c>
      <c r="H16" s="3">
        <f t="shared" si="2"/>
        <v>97201</v>
      </c>
      <c r="I16" s="4">
        <f t="shared" si="3"/>
        <v>145800</v>
      </c>
      <c r="J16" s="14">
        <f t="shared" si="4"/>
        <v>145801</v>
      </c>
      <c r="K16" s="13">
        <f t="shared" si="5"/>
        <v>194400</v>
      </c>
      <c r="L16" s="71"/>
      <c r="M16" s="77"/>
    </row>
    <row r="17" spans="1:13" ht="20.100000000000001" customHeight="1" x14ac:dyDescent="0.2">
      <c r="A17" s="20">
        <v>10</v>
      </c>
      <c r="B17" s="51">
        <f t="shared" si="7"/>
        <v>53080</v>
      </c>
      <c r="C17" s="60"/>
      <c r="D17" s="66">
        <f t="shared" si="0"/>
        <v>73250.399999999994</v>
      </c>
      <c r="E17" s="48"/>
      <c r="F17" s="14">
        <f t="shared" si="6"/>
        <v>53081</v>
      </c>
      <c r="G17" s="15">
        <f t="shared" si="1"/>
        <v>106160</v>
      </c>
      <c r="H17" s="3">
        <f t="shared" si="2"/>
        <v>106161</v>
      </c>
      <c r="I17" s="4">
        <f t="shared" si="3"/>
        <v>159240</v>
      </c>
      <c r="J17" s="14">
        <f t="shared" si="4"/>
        <v>159241</v>
      </c>
      <c r="K17" s="13">
        <f t="shared" si="5"/>
        <v>212320</v>
      </c>
      <c r="L17" s="71"/>
      <c r="M17" s="77"/>
    </row>
    <row r="18" spans="1:13" ht="20.100000000000001" customHeight="1" x14ac:dyDescent="0.2">
      <c r="A18" s="20">
        <v>11</v>
      </c>
      <c r="B18" s="51">
        <f t="shared" si="7"/>
        <v>57560</v>
      </c>
      <c r="C18" s="60"/>
      <c r="D18" s="66">
        <f t="shared" si="0"/>
        <v>79432.799999999988</v>
      </c>
      <c r="E18" s="48"/>
      <c r="F18" s="14">
        <f t="shared" si="6"/>
        <v>57561</v>
      </c>
      <c r="G18" s="15">
        <f t="shared" si="1"/>
        <v>115120</v>
      </c>
      <c r="H18" s="3">
        <f t="shared" si="2"/>
        <v>115121</v>
      </c>
      <c r="I18" s="4">
        <f t="shared" si="3"/>
        <v>172680</v>
      </c>
      <c r="J18" s="14">
        <f t="shared" si="4"/>
        <v>172681</v>
      </c>
      <c r="K18" s="13">
        <f t="shared" si="5"/>
        <v>230240</v>
      </c>
      <c r="L18" s="71"/>
      <c r="M18" s="77"/>
    </row>
    <row r="19" spans="1:13" ht="20.100000000000001" customHeight="1" x14ac:dyDescent="0.2">
      <c r="A19" s="20">
        <v>12</v>
      </c>
      <c r="B19" s="51">
        <f t="shared" si="7"/>
        <v>62040</v>
      </c>
      <c r="C19" s="60"/>
      <c r="D19" s="66">
        <f t="shared" si="0"/>
        <v>85615.2</v>
      </c>
      <c r="E19" s="48"/>
      <c r="F19" s="14">
        <f t="shared" si="6"/>
        <v>62041</v>
      </c>
      <c r="G19" s="15">
        <f t="shared" si="1"/>
        <v>124080</v>
      </c>
      <c r="H19" s="3">
        <f t="shared" si="2"/>
        <v>124081</v>
      </c>
      <c r="I19" s="4">
        <f t="shared" si="3"/>
        <v>186120</v>
      </c>
      <c r="J19" s="14">
        <f t="shared" si="4"/>
        <v>186121</v>
      </c>
      <c r="K19" s="13">
        <f t="shared" si="5"/>
        <v>248160</v>
      </c>
      <c r="L19" s="71"/>
      <c r="M19" s="77"/>
    </row>
    <row r="20" spans="1:13" ht="20.100000000000001" customHeight="1" x14ac:dyDescent="0.2">
      <c r="A20" s="20">
        <v>13</v>
      </c>
      <c r="B20" s="51">
        <f t="shared" si="7"/>
        <v>66520</v>
      </c>
      <c r="C20" s="60"/>
      <c r="D20" s="66">
        <f t="shared" si="0"/>
        <v>91797.599999999991</v>
      </c>
      <c r="E20" s="48"/>
      <c r="F20" s="14">
        <f t="shared" si="6"/>
        <v>66521</v>
      </c>
      <c r="G20" s="15">
        <f t="shared" si="1"/>
        <v>133040</v>
      </c>
      <c r="H20" s="3">
        <f t="shared" si="2"/>
        <v>133041</v>
      </c>
      <c r="I20" s="4">
        <f t="shared" si="3"/>
        <v>199560</v>
      </c>
      <c r="J20" s="14">
        <f t="shared" si="4"/>
        <v>199561</v>
      </c>
      <c r="K20" s="13">
        <f t="shared" si="5"/>
        <v>266080</v>
      </c>
      <c r="L20" s="71"/>
      <c r="M20" s="77"/>
    </row>
    <row r="21" spans="1:13" ht="20.100000000000001" customHeight="1" x14ac:dyDescent="0.2">
      <c r="A21" s="20">
        <v>14</v>
      </c>
      <c r="B21" s="51">
        <f t="shared" si="7"/>
        <v>71000</v>
      </c>
      <c r="C21" s="60"/>
      <c r="D21" s="66">
        <f t="shared" si="0"/>
        <v>97979.999999999985</v>
      </c>
      <c r="E21" s="48"/>
      <c r="F21" s="14">
        <f t="shared" si="6"/>
        <v>71001</v>
      </c>
      <c r="G21" s="15">
        <f t="shared" si="1"/>
        <v>142000</v>
      </c>
      <c r="H21" s="3">
        <f t="shared" si="2"/>
        <v>142001</v>
      </c>
      <c r="I21" s="4">
        <f t="shared" si="3"/>
        <v>213000</v>
      </c>
      <c r="J21" s="14">
        <f t="shared" si="4"/>
        <v>213001</v>
      </c>
      <c r="K21" s="13">
        <f t="shared" si="5"/>
        <v>284000</v>
      </c>
      <c r="L21" s="71"/>
      <c r="M21" s="77"/>
    </row>
    <row r="22" spans="1:13" ht="20.100000000000001" customHeight="1" thickBot="1" x14ac:dyDescent="0.25">
      <c r="A22" s="21">
        <v>15</v>
      </c>
      <c r="B22" s="54">
        <f t="shared" si="7"/>
        <v>75480</v>
      </c>
      <c r="C22" s="61"/>
      <c r="D22" s="68">
        <f t="shared" si="0"/>
        <v>104162.4</v>
      </c>
      <c r="E22" s="49"/>
      <c r="F22" s="33">
        <f t="shared" si="6"/>
        <v>75481</v>
      </c>
      <c r="G22" s="30">
        <f t="shared" si="1"/>
        <v>150960</v>
      </c>
      <c r="H22" s="5">
        <f t="shared" si="2"/>
        <v>150961</v>
      </c>
      <c r="I22" s="6">
        <f t="shared" si="3"/>
        <v>226440</v>
      </c>
      <c r="J22" s="33">
        <f t="shared" si="4"/>
        <v>226441</v>
      </c>
      <c r="K22" s="31">
        <f t="shared" si="5"/>
        <v>301920</v>
      </c>
      <c r="L22" s="72"/>
      <c r="M22" s="78"/>
    </row>
    <row r="25" spans="1:13" x14ac:dyDescent="0.2">
      <c r="A25" s="100" t="s">
        <v>62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9">
    <mergeCell ref="A25:K25"/>
    <mergeCell ref="A1:K1"/>
    <mergeCell ref="A4:K4"/>
    <mergeCell ref="F5:G5"/>
    <mergeCell ref="H5:I5"/>
    <mergeCell ref="J5:K5"/>
    <mergeCell ref="F6:G6"/>
    <mergeCell ref="H6:I6"/>
    <mergeCell ref="J6:K6"/>
  </mergeCells>
  <printOptions horizontalCentered="1" verticalCentered="1"/>
  <pageMargins left="0.7" right="0.7" top="0.75" bottom="0.75" header="0.3" footer="0.3"/>
  <pageSetup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05EE-E76A-4BF2-BF4D-4D9CE972C06B}">
  <dimension ref="A1:M25"/>
  <sheetViews>
    <sheetView workbookViewId="0">
      <selection activeCell="A23" sqref="A23:K24"/>
    </sheetView>
  </sheetViews>
  <sheetFormatPr defaultRowHeight="12.75" x14ac:dyDescent="0.2"/>
  <cols>
    <col min="1" max="1" width="11.42578125" bestFit="1" customWidth="1"/>
    <col min="2" max="2" width="11.85546875" customWidth="1"/>
    <col min="3" max="3" width="1.85546875" customWidth="1"/>
    <col min="4" max="4" width="9.5703125" style="67" customWidth="1"/>
    <col min="5" max="5" width="1.85546875" customWidth="1"/>
    <col min="6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6"/>
    </row>
    <row r="3" spans="1:13" ht="13.5" thickBo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2"/>
    </row>
    <row r="4" spans="1:13" s="1" customFormat="1" ht="13.5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51.75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ht="19.5" customHeight="1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ht="19.5" customHeight="1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ht="19.5" customHeight="1" x14ac:dyDescent="0.2">
      <c r="A8" s="20">
        <v>1</v>
      </c>
      <c r="B8" s="51">
        <v>12880</v>
      </c>
      <c r="C8" s="60"/>
      <c r="D8" s="66">
        <f>B8*138%</f>
        <v>17774.399999999998</v>
      </c>
      <c r="E8" s="48"/>
      <c r="F8" s="14">
        <f>B8+1</f>
        <v>12881</v>
      </c>
      <c r="G8" s="15">
        <f>B8*200%</f>
        <v>25760</v>
      </c>
      <c r="H8" s="3">
        <f>G8+1</f>
        <v>25761</v>
      </c>
      <c r="I8" s="4">
        <f>B8*300%</f>
        <v>38640</v>
      </c>
      <c r="J8" s="14">
        <f>I8+1</f>
        <v>38641</v>
      </c>
      <c r="K8" s="13">
        <f>B8*400%</f>
        <v>51520</v>
      </c>
      <c r="L8" s="71"/>
      <c r="M8" s="77"/>
    </row>
    <row r="9" spans="1:13" ht="19.5" customHeight="1" x14ac:dyDescent="0.2">
      <c r="A9" s="20">
        <v>2</v>
      </c>
      <c r="B9" s="51">
        <v>17420</v>
      </c>
      <c r="C9" s="60"/>
      <c r="D9" s="66">
        <f t="shared" ref="D9:D22" si="0">B9*138%</f>
        <v>24039.599999999999</v>
      </c>
      <c r="E9" s="48"/>
      <c r="F9" s="14">
        <f>B9+1</f>
        <v>17421</v>
      </c>
      <c r="G9" s="15">
        <f t="shared" ref="G9:G22" si="1">B9*200%</f>
        <v>34840</v>
      </c>
      <c r="H9" s="3">
        <f t="shared" ref="H9:H22" si="2">G9+1</f>
        <v>34841</v>
      </c>
      <c r="I9" s="4">
        <f t="shared" ref="I9:I22" si="3">B9*300%</f>
        <v>52260</v>
      </c>
      <c r="J9" s="14">
        <f t="shared" ref="J9:J22" si="4">I9+1</f>
        <v>52261</v>
      </c>
      <c r="K9" s="13">
        <f t="shared" ref="K9:K22" si="5">B9*400%</f>
        <v>69680</v>
      </c>
      <c r="L9" s="71"/>
      <c r="M9" s="77"/>
    </row>
    <row r="10" spans="1:13" ht="19.5" customHeight="1" x14ac:dyDescent="0.2">
      <c r="A10" s="20">
        <v>3</v>
      </c>
      <c r="B10" s="51">
        <v>21960</v>
      </c>
      <c r="C10" s="60"/>
      <c r="D10" s="66">
        <f t="shared" si="0"/>
        <v>30304.799999999999</v>
      </c>
      <c r="E10" s="48"/>
      <c r="F10" s="14">
        <f t="shared" ref="F10:F22" si="6">B10+1</f>
        <v>21961</v>
      </c>
      <c r="G10" s="15">
        <f t="shared" si="1"/>
        <v>43920</v>
      </c>
      <c r="H10" s="3">
        <f t="shared" si="2"/>
        <v>43921</v>
      </c>
      <c r="I10" s="4">
        <f t="shared" si="3"/>
        <v>65880</v>
      </c>
      <c r="J10" s="14">
        <f t="shared" si="4"/>
        <v>65881</v>
      </c>
      <c r="K10" s="13">
        <f t="shared" si="5"/>
        <v>87840</v>
      </c>
      <c r="L10" s="71"/>
      <c r="M10" s="77"/>
    </row>
    <row r="11" spans="1:13" ht="19.5" customHeight="1" x14ac:dyDescent="0.2">
      <c r="A11" s="20">
        <v>4</v>
      </c>
      <c r="B11" s="51">
        <v>26500</v>
      </c>
      <c r="C11" s="60"/>
      <c r="D11" s="66">
        <f t="shared" si="0"/>
        <v>36570</v>
      </c>
      <c r="E11" s="48"/>
      <c r="F11" s="14">
        <f t="shared" si="6"/>
        <v>26501</v>
      </c>
      <c r="G11" s="15">
        <f t="shared" si="1"/>
        <v>53000</v>
      </c>
      <c r="H11" s="3">
        <f t="shared" si="2"/>
        <v>53001</v>
      </c>
      <c r="I11" s="4">
        <f t="shared" si="3"/>
        <v>79500</v>
      </c>
      <c r="J11" s="14">
        <f t="shared" si="4"/>
        <v>79501</v>
      </c>
      <c r="K11" s="13">
        <f t="shared" si="5"/>
        <v>106000</v>
      </c>
      <c r="L11" s="71"/>
      <c r="M11" s="77"/>
    </row>
    <row r="12" spans="1:13" ht="19.5" customHeight="1" x14ac:dyDescent="0.2">
      <c r="A12" s="20">
        <v>5</v>
      </c>
      <c r="B12" s="51">
        <v>31040</v>
      </c>
      <c r="C12" s="60"/>
      <c r="D12" s="66">
        <f t="shared" si="0"/>
        <v>42835.199999999997</v>
      </c>
      <c r="E12" s="48"/>
      <c r="F12" s="14">
        <f t="shared" si="6"/>
        <v>31041</v>
      </c>
      <c r="G12" s="15">
        <f t="shared" si="1"/>
        <v>62080</v>
      </c>
      <c r="H12" s="3">
        <f t="shared" si="2"/>
        <v>62081</v>
      </c>
      <c r="I12" s="4">
        <f t="shared" si="3"/>
        <v>93120</v>
      </c>
      <c r="J12" s="14">
        <f t="shared" si="4"/>
        <v>93121</v>
      </c>
      <c r="K12" s="13">
        <f t="shared" si="5"/>
        <v>124160</v>
      </c>
      <c r="L12" s="71"/>
      <c r="M12" s="77"/>
    </row>
    <row r="13" spans="1:13" ht="19.5" customHeight="1" x14ac:dyDescent="0.2">
      <c r="A13" s="20">
        <v>6</v>
      </c>
      <c r="B13" s="51">
        <v>35580</v>
      </c>
      <c r="C13" s="60"/>
      <c r="D13" s="66">
        <f t="shared" si="0"/>
        <v>49100.399999999994</v>
      </c>
      <c r="E13" s="48"/>
      <c r="F13" s="14">
        <f t="shared" si="6"/>
        <v>35581</v>
      </c>
      <c r="G13" s="15">
        <f t="shared" si="1"/>
        <v>71160</v>
      </c>
      <c r="H13" s="3">
        <f t="shared" si="2"/>
        <v>71161</v>
      </c>
      <c r="I13" s="4">
        <f t="shared" si="3"/>
        <v>106740</v>
      </c>
      <c r="J13" s="14">
        <f>I13+1</f>
        <v>106741</v>
      </c>
      <c r="K13" s="13">
        <f t="shared" si="5"/>
        <v>142320</v>
      </c>
      <c r="L13" s="71"/>
      <c r="M13" s="77"/>
    </row>
    <row r="14" spans="1:13" ht="19.5" customHeight="1" x14ac:dyDescent="0.2">
      <c r="A14" s="20">
        <v>7</v>
      </c>
      <c r="B14" s="51">
        <v>40120</v>
      </c>
      <c r="C14" s="60"/>
      <c r="D14" s="66">
        <f t="shared" si="0"/>
        <v>55365.599999999999</v>
      </c>
      <c r="E14" s="48"/>
      <c r="F14" s="14">
        <f t="shared" si="6"/>
        <v>40121</v>
      </c>
      <c r="G14" s="15">
        <f t="shared" si="1"/>
        <v>80240</v>
      </c>
      <c r="H14" s="3">
        <f t="shared" si="2"/>
        <v>80241</v>
      </c>
      <c r="I14" s="4">
        <f t="shared" si="3"/>
        <v>120360</v>
      </c>
      <c r="J14" s="14">
        <f t="shared" si="4"/>
        <v>120361</v>
      </c>
      <c r="K14" s="13">
        <f t="shared" si="5"/>
        <v>160480</v>
      </c>
      <c r="L14" s="71"/>
      <c r="M14" s="77"/>
    </row>
    <row r="15" spans="1:13" ht="19.5" customHeight="1" x14ac:dyDescent="0.2">
      <c r="A15" s="20">
        <v>8</v>
      </c>
      <c r="B15" s="51">
        <v>44660</v>
      </c>
      <c r="C15" s="60"/>
      <c r="D15" s="66">
        <f t="shared" si="0"/>
        <v>61630.799999999996</v>
      </c>
      <c r="E15" s="48"/>
      <c r="F15" s="14">
        <f t="shared" si="6"/>
        <v>44661</v>
      </c>
      <c r="G15" s="15">
        <f t="shared" si="1"/>
        <v>89320</v>
      </c>
      <c r="H15" s="3">
        <f t="shared" si="2"/>
        <v>89321</v>
      </c>
      <c r="I15" s="4">
        <f t="shared" si="3"/>
        <v>133980</v>
      </c>
      <c r="J15" s="14">
        <f t="shared" si="4"/>
        <v>133981</v>
      </c>
      <c r="K15" s="13">
        <f t="shared" si="5"/>
        <v>178640</v>
      </c>
      <c r="L15" s="71"/>
      <c r="M15" s="77"/>
    </row>
    <row r="16" spans="1:13" ht="19.5" customHeight="1" x14ac:dyDescent="0.2">
      <c r="A16" s="20">
        <v>9</v>
      </c>
      <c r="B16" s="51">
        <v>49200</v>
      </c>
      <c r="C16" s="60"/>
      <c r="D16" s="66">
        <f t="shared" si="0"/>
        <v>67896</v>
      </c>
      <c r="E16" s="48"/>
      <c r="F16" s="14">
        <f t="shared" si="6"/>
        <v>49201</v>
      </c>
      <c r="G16" s="15">
        <f t="shared" si="1"/>
        <v>98400</v>
      </c>
      <c r="H16" s="3">
        <f t="shared" si="2"/>
        <v>98401</v>
      </c>
      <c r="I16" s="4">
        <f t="shared" si="3"/>
        <v>147600</v>
      </c>
      <c r="J16" s="14">
        <f t="shared" si="4"/>
        <v>147601</v>
      </c>
      <c r="K16" s="13">
        <f t="shared" si="5"/>
        <v>196800</v>
      </c>
      <c r="L16" s="71"/>
      <c r="M16" s="77"/>
    </row>
    <row r="17" spans="1:13" ht="19.5" customHeight="1" x14ac:dyDescent="0.2">
      <c r="A17" s="20">
        <v>10</v>
      </c>
      <c r="B17" s="51">
        <v>53740</v>
      </c>
      <c r="C17" s="60"/>
      <c r="D17" s="66">
        <f t="shared" si="0"/>
        <v>74161.2</v>
      </c>
      <c r="E17" s="48"/>
      <c r="F17" s="14">
        <f t="shared" si="6"/>
        <v>53741</v>
      </c>
      <c r="G17" s="15">
        <f t="shared" si="1"/>
        <v>107480</v>
      </c>
      <c r="H17" s="3">
        <f t="shared" si="2"/>
        <v>107481</v>
      </c>
      <c r="I17" s="4">
        <f t="shared" si="3"/>
        <v>161220</v>
      </c>
      <c r="J17" s="14">
        <f t="shared" si="4"/>
        <v>161221</v>
      </c>
      <c r="K17" s="13">
        <f t="shared" si="5"/>
        <v>214960</v>
      </c>
      <c r="L17" s="71"/>
      <c r="M17" s="77"/>
    </row>
    <row r="18" spans="1:13" ht="19.5" customHeight="1" x14ac:dyDescent="0.2">
      <c r="A18" s="20">
        <v>11</v>
      </c>
      <c r="B18" s="51">
        <v>58280</v>
      </c>
      <c r="C18" s="60"/>
      <c r="D18" s="66">
        <f t="shared" si="0"/>
        <v>80426.399999999994</v>
      </c>
      <c r="E18" s="48"/>
      <c r="F18" s="14">
        <f t="shared" si="6"/>
        <v>58281</v>
      </c>
      <c r="G18" s="15">
        <f t="shared" si="1"/>
        <v>116560</v>
      </c>
      <c r="H18" s="3">
        <f t="shared" si="2"/>
        <v>116561</v>
      </c>
      <c r="I18" s="4">
        <f t="shared" si="3"/>
        <v>174840</v>
      </c>
      <c r="J18" s="14">
        <f t="shared" si="4"/>
        <v>174841</v>
      </c>
      <c r="K18" s="13">
        <f t="shared" si="5"/>
        <v>233120</v>
      </c>
      <c r="L18" s="71"/>
      <c r="M18" s="77"/>
    </row>
    <row r="19" spans="1:13" ht="19.5" customHeight="1" x14ac:dyDescent="0.2">
      <c r="A19" s="20">
        <v>12</v>
      </c>
      <c r="B19" s="51">
        <v>62820</v>
      </c>
      <c r="C19" s="60"/>
      <c r="D19" s="66">
        <f t="shared" si="0"/>
        <v>86691.599999999991</v>
      </c>
      <c r="E19" s="48"/>
      <c r="F19" s="14">
        <f t="shared" si="6"/>
        <v>62821</v>
      </c>
      <c r="G19" s="15">
        <f t="shared" si="1"/>
        <v>125640</v>
      </c>
      <c r="H19" s="3">
        <f t="shared" si="2"/>
        <v>125641</v>
      </c>
      <c r="I19" s="4">
        <f t="shared" si="3"/>
        <v>188460</v>
      </c>
      <c r="J19" s="14">
        <f t="shared" si="4"/>
        <v>188461</v>
      </c>
      <c r="K19" s="13">
        <f t="shared" si="5"/>
        <v>251280</v>
      </c>
      <c r="L19" s="71"/>
      <c r="M19" s="77"/>
    </row>
    <row r="20" spans="1:13" ht="19.5" customHeight="1" x14ac:dyDescent="0.2">
      <c r="A20" s="20">
        <v>13</v>
      </c>
      <c r="B20" s="51">
        <v>67360</v>
      </c>
      <c r="C20" s="60"/>
      <c r="D20" s="66">
        <f t="shared" si="0"/>
        <v>92956.799999999988</v>
      </c>
      <c r="E20" s="48"/>
      <c r="F20" s="14">
        <f t="shared" si="6"/>
        <v>67361</v>
      </c>
      <c r="G20" s="15">
        <f t="shared" si="1"/>
        <v>134720</v>
      </c>
      <c r="H20" s="3">
        <f t="shared" si="2"/>
        <v>134721</v>
      </c>
      <c r="I20" s="4">
        <f t="shared" si="3"/>
        <v>202080</v>
      </c>
      <c r="J20" s="14">
        <f t="shared" si="4"/>
        <v>202081</v>
      </c>
      <c r="K20" s="13">
        <f t="shared" si="5"/>
        <v>269440</v>
      </c>
      <c r="L20" s="71"/>
      <c r="M20" s="77"/>
    </row>
    <row r="21" spans="1:13" ht="19.5" customHeight="1" x14ac:dyDescent="0.2">
      <c r="A21" s="20">
        <v>14</v>
      </c>
      <c r="B21" s="51">
        <v>71900</v>
      </c>
      <c r="C21" s="60"/>
      <c r="D21" s="66">
        <f t="shared" si="0"/>
        <v>99221.999999999985</v>
      </c>
      <c r="E21" s="48"/>
      <c r="F21" s="14">
        <f t="shared" si="6"/>
        <v>71901</v>
      </c>
      <c r="G21" s="15">
        <f t="shared" si="1"/>
        <v>143800</v>
      </c>
      <c r="H21" s="3">
        <f t="shared" si="2"/>
        <v>143801</v>
      </c>
      <c r="I21" s="4">
        <f t="shared" si="3"/>
        <v>215700</v>
      </c>
      <c r="J21" s="14">
        <f t="shared" si="4"/>
        <v>215701</v>
      </c>
      <c r="K21" s="13">
        <f t="shared" si="5"/>
        <v>287600</v>
      </c>
      <c r="L21" s="71"/>
      <c r="M21" s="77"/>
    </row>
    <row r="22" spans="1:13" ht="19.5" customHeight="1" thickBot="1" x14ac:dyDescent="0.25">
      <c r="A22" s="21">
        <v>15</v>
      </c>
      <c r="B22" s="54">
        <v>76440</v>
      </c>
      <c r="C22" s="61"/>
      <c r="D22" s="68">
        <f t="shared" si="0"/>
        <v>105487.2</v>
      </c>
      <c r="E22" s="49"/>
      <c r="F22" s="33">
        <f t="shared" si="6"/>
        <v>76441</v>
      </c>
      <c r="G22" s="30">
        <f t="shared" si="1"/>
        <v>152880</v>
      </c>
      <c r="H22" s="5">
        <f t="shared" si="2"/>
        <v>152881</v>
      </c>
      <c r="I22" s="6">
        <f t="shared" si="3"/>
        <v>229320</v>
      </c>
      <c r="J22" s="33">
        <f t="shared" si="4"/>
        <v>229321</v>
      </c>
      <c r="K22" s="31">
        <f t="shared" si="5"/>
        <v>305760</v>
      </c>
      <c r="L22" s="72"/>
      <c r="M22" s="78"/>
    </row>
    <row r="23" spans="1:13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3" x14ac:dyDescent="0.2">
      <c r="A25" s="100" t="s">
        <v>64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11">
    <mergeCell ref="A25:K25"/>
    <mergeCell ref="A1:K1"/>
    <mergeCell ref="A4:K4"/>
    <mergeCell ref="F5:G5"/>
    <mergeCell ref="H5:I5"/>
    <mergeCell ref="J5:K5"/>
    <mergeCell ref="F6:G6"/>
    <mergeCell ref="H6:I6"/>
    <mergeCell ref="J6:K6"/>
    <mergeCell ref="A2:K3"/>
    <mergeCell ref="A23:K24"/>
  </mergeCells>
  <pageMargins left="0.7" right="0.7" top="0.75" bottom="0.75" header="0.3" footer="0.3"/>
  <pageSetup orientation="landscape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E256-76BC-4322-8856-8F419EB1446D}">
  <dimension ref="A1:M25"/>
  <sheetViews>
    <sheetView workbookViewId="0">
      <selection sqref="A1:XFD1048576"/>
    </sheetView>
  </sheetViews>
  <sheetFormatPr defaultRowHeight="12.75" x14ac:dyDescent="0.2"/>
  <cols>
    <col min="1" max="1" width="11.42578125" bestFit="1" customWidth="1"/>
    <col min="2" max="2" width="11.85546875" customWidth="1"/>
    <col min="3" max="3" width="1.85546875" customWidth="1"/>
    <col min="4" max="4" width="9.5703125" style="67" customWidth="1"/>
    <col min="5" max="5" width="1.85546875" customWidth="1"/>
    <col min="6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65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6"/>
    </row>
    <row r="3" spans="1:13" ht="13.5" thickBo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2"/>
    </row>
    <row r="4" spans="1:13" s="1" customFormat="1" ht="13.5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51.75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ht="19.5" customHeight="1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ht="19.5" customHeight="1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ht="19.5" customHeight="1" x14ac:dyDescent="0.2">
      <c r="A8" s="20">
        <v>1</v>
      </c>
      <c r="B8" s="51">
        <v>13590</v>
      </c>
      <c r="C8" s="60"/>
      <c r="D8" s="66">
        <f>B8*138%</f>
        <v>18754.199999999997</v>
      </c>
      <c r="E8" s="48"/>
      <c r="F8" s="14">
        <f>B8+1</f>
        <v>13591</v>
      </c>
      <c r="G8" s="15">
        <f>B8*200%</f>
        <v>27180</v>
      </c>
      <c r="H8" s="3">
        <f>G8+1</f>
        <v>27181</v>
      </c>
      <c r="I8" s="4">
        <f>B8*300%</f>
        <v>40770</v>
      </c>
      <c r="J8" s="14">
        <f>I8+1</f>
        <v>40771</v>
      </c>
      <c r="K8" s="13">
        <f>B8*400%</f>
        <v>54360</v>
      </c>
      <c r="L8" s="71"/>
      <c r="M8" s="77"/>
    </row>
    <row r="9" spans="1:13" ht="19.5" customHeight="1" x14ac:dyDescent="0.2">
      <c r="A9" s="20">
        <v>2</v>
      </c>
      <c r="B9" s="51">
        <f>B8+4720</f>
        <v>18310</v>
      </c>
      <c r="C9" s="60"/>
      <c r="D9" s="66">
        <f t="shared" ref="D9:D22" si="0">B9*138%</f>
        <v>25267.8</v>
      </c>
      <c r="E9" s="48"/>
      <c r="F9" s="14">
        <f>B9+1</f>
        <v>18311</v>
      </c>
      <c r="G9" s="15">
        <f t="shared" ref="G9:G22" si="1">B9*200%</f>
        <v>36620</v>
      </c>
      <c r="H9" s="3">
        <f t="shared" ref="H9:H22" si="2">G9+1</f>
        <v>36621</v>
      </c>
      <c r="I9" s="4">
        <f t="shared" ref="I9:I22" si="3">B9*300%</f>
        <v>54930</v>
      </c>
      <c r="J9" s="14">
        <f t="shared" ref="J9:J22" si="4">I9+1</f>
        <v>54931</v>
      </c>
      <c r="K9" s="13">
        <f t="shared" ref="K9:K22" si="5">B9*400%</f>
        <v>73240</v>
      </c>
      <c r="L9" s="71"/>
      <c r="M9" s="77"/>
    </row>
    <row r="10" spans="1:13" ht="19.5" customHeight="1" x14ac:dyDescent="0.2">
      <c r="A10" s="20">
        <v>3</v>
      </c>
      <c r="B10" s="51">
        <f t="shared" ref="B10:B22" si="6">B9+4720</f>
        <v>23030</v>
      </c>
      <c r="C10" s="60"/>
      <c r="D10" s="66">
        <f t="shared" si="0"/>
        <v>31781.399999999998</v>
      </c>
      <c r="E10" s="48"/>
      <c r="F10" s="14">
        <f t="shared" ref="F10:F22" si="7">B10+1</f>
        <v>23031</v>
      </c>
      <c r="G10" s="15">
        <f t="shared" si="1"/>
        <v>46060</v>
      </c>
      <c r="H10" s="3">
        <f t="shared" si="2"/>
        <v>46061</v>
      </c>
      <c r="I10" s="4">
        <f t="shared" si="3"/>
        <v>69090</v>
      </c>
      <c r="J10" s="14">
        <f t="shared" si="4"/>
        <v>69091</v>
      </c>
      <c r="K10" s="13">
        <f t="shared" si="5"/>
        <v>92120</v>
      </c>
      <c r="L10" s="71"/>
      <c r="M10" s="77"/>
    </row>
    <row r="11" spans="1:13" ht="19.5" customHeight="1" x14ac:dyDescent="0.2">
      <c r="A11" s="20">
        <v>4</v>
      </c>
      <c r="B11" s="51">
        <f t="shared" si="6"/>
        <v>27750</v>
      </c>
      <c r="C11" s="60"/>
      <c r="D11" s="66">
        <f t="shared" si="0"/>
        <v>38295</v>
      </c>
      <c r="E11" s="48"/>
      <c r="F11" s="14">
        <f t="shared" si="7"/>
        <v>27751</v>
      </c>
      <c r="G11" s="15">
        <f t="shared" si="1"/>
        <v>55500</v>
      </c>
      <c r="H11" s="3">
        <f t="shared" si="2"/>
        <v>55501</v>
      </c>
      <c r="I11" s="4">
        <f t="shared" si="3"/>
        <v>83250</v>
      </c>
      <c r="J11" s="14">
        <f t="shared" si="4"/>
        <v>83251</v>
      </c>
      <c r="K11" s="13">
        <f t="shared" si="5"/>
        <v>111000</v>
      </c>
      <c r="L11" s="71"/>
      <c r="M11" s="77"/>
    </row>
    <row r="12" spans="1:13" ht="19.5" customHeight="1" x14ac:dyDescent="0.2">
      <c r="A12" s="20">
        <v>5</v>
      </c>
      <c r="B12" s="51">
        <f t="shared" si="6"/>
        <v>32470</v>
      </c>
      <c r="C12" s="60"/>
      <c r="D12" s="66">
        <f t="shared" si="0"/>
        <v>44808.6</v>
      </c>
      <c r="E12" s="48"/>
      <c r="F12" s="14">
        <f t="shared" si="7"/>
        <v>32471</v>
      </c>
      <c r="G12" s="15">
        <f t="shared" si="1"/>
        <v>64940</v>
      </c>
      <c r="H12" s="3">
        <f t="shared" si="2"/>
        <v>64941</v>
      </c>
      <c r="I12" s="4">
        <f t="shared" si="3"/>
        <v>97410</v>
      </c>
      <c r="J12" s="14">
        <f t="shared" si="4"/>
        <v>97411</v>
      </c>
      <c r="K12" s="13">
        <f t="shared" si="5"/>
        <v>129880</v>
      </c>
      <c r="L12" s="71"/>
      <c r="M12" s="77"/>
    </row>
    <row r="13" spans="1:13" ht="19.5" customHeight="1" x14ac:dyDescent="0.2">
      <c r="A13" s="20">
        <v>6</v>
      </c>
      <c r="B13" s="51">
        <f t="shared" si="6"/>
        <v>37190</v>
      </c>
      <c r="C13" s="60"/>
      <c r="D13" s="66">
        <f t="shared" si="0"/>
        <v>51322.2</v>
      </c>
      <c r="E13" s="48"/>
      <c r="F13" s="14">
        <f t="shared" si="7"/>
        <v>37191</v>
      </c>
      <c r="G13" s="15">
        <f t="shared" si="1"/>
        <v>74380</v>
      </c>
      <c r="H13" s="3">
        <f t="shared" si="2"/>
        <v>74381</v>
      </c>
      <c r="I13" s="4">
        <f t="shared" si="3"/>
        <v>111570</v>
      </c>
      <c r="J13" s="14">
        <f>I13+1</f>
        <v>111571</v>
      </c>
      <c r="K13" s="13">
        <f t="shared" si="5"/>
        <v>148760</v>
      </c>
      <c r="L13" s="71"/>
      <c r="M13" s="77"/>
    </row>
    <row r="14" spans="1:13" ht="19.5" customHeight="1" x14ac:dyDescent="0.2">
      <c r="A14" s="20">
        <v>7</v>
      </c>
      <c r="B14" s="51">
        <f t="shared" si="6"/>
        <v>41910</v>
      </c>
      <c r="C14" s="60"/>
      <c r="D14" s="66">
        <f t="shared" si="0"/>
        <v>57835.799999999996</v>
      </c>
      <c r="E14" s="48"/>
      <c r="F14" s="14">
        <f t="shared" si="7"/>
        <v>41911</v>
      </c>
      <c r="G14" s="15">
        <f t="shared" si="1"/>
        <v>83820</v>
      </c>
      <c r="H14" s="3">
        <f t="shared" si="2"/>
        <v>83821</v>
      </c>
      <c r="I14" s="4">
        <f t="shared" si="3"/>
        <v>125730</v>
      </c>
      <c r="J14" s="14">
        <f t="shared" si="4"/>
        <v>125731</v>
      </c>
      <c r="K14" s="13">
        <f t="shared" si="5"/>
        <v>167640</v>
      </c>
      <c r="L14" s="71"/>
      <c r="M14" s="77"/>
    </row>
    <row r="15" spans="1:13" ht="19.5" customHeight="1" x14ac:dyDescent="0.2">
      <c r="A15" s="20">
        <v>8</v>
      </c>
      <c r="B15" s="51">
        <f t="shared" si="6"/>
        <v>46630</v>
      </c>
      <c r="C15" s="60"/>
      <c r="D15" s="66">
        <f t="shared" si="0"/>
        <v>64349.399999999994</v>
      </c>
      <c r="E15" s="48"/>
      <c r="F15" s="14">
        <f t="shared" si="7"/>
        <v>46631</v>
      </c>
      <c r="G15" s="15">
        <f t="shared" si="1"/>
        <v>93260</v>
      </c>
      <c r="H15" s="3">
        <f t="shared" si="2"/>
        <v>93261</v>
      </c>
      <c r="I15" s="4">
        <f t="shared" si="3"/>
        <v>139890</v>
      </c>
      <c r="J15" s="14">
        <f t="shared" si="4"/>
        <v>139891</v>
      </c>
      <c r="K15" s="13">
        <f t="shared" si="5"/>
        <v>186520</v>
      </c>
      <c r="L15" s="71"/>
      <c r="M15" s="77"/>
    </row>
    <row r="16" spans="1:13" ht="19.5" customHeight="1" x14ac:dyDescent="0.2">
      <c r="A16" s="20">
        <v>9</v>
      </c>
      <c r="B16" s="51">
        <f t="shared" si="6"/>
        <v>51350</v>
      </c>
      <c r="C16" s="60"/>
      <c r="D16" s="66">
        <f t="shared" si="0"/>
        <v>70863</v>
      </c>
      <c r="E16" s="48"/>
      <c r="F16" s="14">
        <f t="shared" si="7"/>
        <v>51351</v>
      </c>
      <c r="G16" s="15">
        <f t="shared" si="1"/>
        <v>102700</v>
      </c>
      <c r="H16" s="3">
        <f t="shared" si="2"/>
        <v>102701</v>
      </c>
      <c r="I16" s="4">
        <f t="shared" si="3"/>
        <v>154050</v>
      </c>
      <c r="J16" s="14">
        <f t="shared" si="4"/>
        <v>154051</v>
      </c>
      <c r="K16" s="13">
        <f t="shared" si="5"/>
        <v>205400</v>
      </c>
      <c r="L16" s="71"/>
      <c r="M16" s="77"/>
    </row>
    <row r="17" spans="1:13" ht="19.5" customHeight="1" x14ac:dyDescent="0.2">
      <c r="A17" s="20">
        <v>10</v>
      </c>
      <c r="B17" s="51">
        <f t="shared" si="6"/>
        <v>56070</v>
      </c>
      <c r="C17" s="60"/>
      <c r="D17" s="66">
        <f t="shared" si="0"/>
        <v>77376.599999999991</v>
      </c>
      <c r="E17" s="48"/>
      <c r="F17" s="14">
        <f t="shared" si="7"/>
        <v>56071</v>
      </c>
      <c r="G17" s="15">
        <f t="shared" si="1"/>
        <v>112140</v>
      </c>
      <c r="H17" s="3">
        <f t="shared" si="2"/>
        <v>112141</v>
      </c>
      <c r="I17" s="4">
        <f t="shared" si="3"/>
        <v>168210</v>
      </c>
      <c r="J17" s="14">
        <f t="shared" si="4"/>
        <v>168211</v>
      </c>
      <c r="K17" s="13">
        <f t="shared" si="5"/>
        <v>224280</v>
      </c>
      <c r="L17" s="71"/>
      <c r="M17" s="77"/>
    </row>
    <row r="18" spans="1:13" ht="19.5" customHeight="1" x14ac:dyDescent="0.2">
      <c r="A18" s="20">
        <v>11</v>
      </c>
      <c r="B18" s="51">
        <f t="shared" si="6"/>
        <v>60790</v>
      </c>
      <c r="C18" s="60"/>
      <c r="D18" s="66">
        <f t="shared" si="0"/>
        <v>83890.2</v>
      </c>
      <c r="E18" s="48"/>
      <c r="F18" s="14">
        <f t="shared" si="7"/>
        <v>60791</v>
      </c>
      <c r="G18" s="15">
        <f t="shared" si="1"/>
        <v>121580</v>
      </c>
      <c r="H18" s="3">
        <f t="shared" si="2"/>
        <v>121581</v>
      </c>
      <c r="I18" s="4">
        <f t="shared" si="3"/>
        <v>182370</v>
      </c>
      <c r="J18" s="14">
        <f t="shared" si="4"/>
        <v>182371</v>
      </c>
      <c r="K18" s="13">
        <f t="shared" si="5"/>
        <v>243160</v>
      </c>
      <c r="L18" s="71"/>
      <c r="M18" s="77"/>
    </row>
    <row r="19" spans="1:13" ht="19.5" customHeight="1" x14ac:dyDescent="0.2">
      <c r="A19" s="20">
        <v>12</v>
      </c>
      <c r="B19" s="51">
        <f t="shared" si="6"/>
        <v>65510</v>
      </c>
      <c r="C19" s="60"/>
      <c r="D19" s="66">
        <f t="shared" si="0"/>
        <v>90403.799999999988</v>
      </c>
      <c r="E19" s="48"/>
      <c r="F19" s="14">
        <f t="shared" si="7"/>
        <v>65511</v>
      </c>
      <c r="G19" s="15">
        <f t="shared" si="1"/>
        <v>131020</v>
      </c>
      <c r="H19" s="3">
        <f t="shared" si="2"/>
        <v>131021</v>
      </c>
      <c r="I19" s="4">
        <f t="shared" si="3"/>
        <v>196530</v>
      </c>
      <c r="J19" s="14">
        <f t="shared" si="4"/>
        <v>196531</v>
      </c>
      <c r="K19" s="13">
        <f t="shared" si="5"/>
        <v>262040</v>
      </c>
      <c r="L19" s="71"/>
      <c r="M19" s="77"/>
    </row>
    <row r="20" spans="1:13" ht="19.5" customHeight="1" x14ac:dyDescent="0.2">
      <c r="A20" s="20">
        <v>13</v>
      </c>
      <c r="B20" s="51">
        <f t="shared" si="6"/>
        <v>70230</v>
      </c>
      <c r="C20" s="60"/>
      <c r="D20" s="66">
        <f t="shared" si="0"/>
        <v>96917.4</v>
      </c>
      <c r="E20" s="48"/>
      <c r="F20" s="14">
        <f t="shared" si="7"/>
        <v>70231</v>
      </c>
      <c r="G20" s="15">
        <f t="shared" si="1"/>
        <v>140460</v>
      </c>
      <c r="H20" s="3">
        <f t="shared" si="2"/>
        <v>140461</v>
      </c>
      <c r="I20" s="4">
        <f t="shared" si="3"/>
        <v>210690</v>
      </c>
      <c r="J20" s="14">
        <f t="shared" si="4"/>
        <v>210691</v>
      </c>
      <c r="K20" s="13">
        <f t="shared" si="5"/>
        <v>280920</v>
      </c>
      <c r="L20" s="71"/>
      <c r="M20" s="77"/>
    </row>
    <row r="21" spans="1:13" ht="19.5" customHeight="1" x14ac:dyDescent="0.2">
      <c r="A21" s="20">
        <v>14</v>
      </c>
      <c r="B21" s="51">
        <f t="shared" si="6"/>
        <v>74950</v>
      </c>
      <c r="C21" s="60"/>
      <c r="D21" s="66">
        <f t="shared" si="0"/>
        <v>103430.99999999999</v>
      </c>
      <c r="E21" s="48"/>
      <c r="F21" s="14">
        <f t="shared" si="7"/>
        <v>74951</v>
      </c>
      <c r="G21" s="15">
        <f t="shared" si="1"/>
        <v>149900</v>
      </c>
      <c r="H21" s="3">
        <f t="shared" si="2"/>
        <v>149901</v>
      </c>
      <c r="I21" s="4">
        <f t="shared" si="3"/>
        <v>224850</v>
      </c>
      <c r="J21" s="14">
        <f t="shared" si="4"/>
        <v>224851</v>
      </c>
      <c r="K21" s="13">
        <f t="shared" si="5"/>
        <v>299800</v>
      </c>
      <c r="L21" s="71"/>
      <c r="M21" s="77"/>
    </row>
    <row r="22" spans="1:13" ht="13.5" thickBot="1" x14ac:dyDescent="0.25">
      <c r="A22" s="21">
        <v>15</v>
      </c>
      <c r="B22" s="51">
        <f t="shared" si="6"/>
        <v>79670</v>
      </c>
      <c r="C22" s="61"/>
      <c r="D22" s="68">
        <f t="shared" si="0"/>
        <v>109944.59999999999</v>
      </c>
      <c r="E22" s="49"/>
      <c r="F22" s="33">
        <f t="shared" si="7"/>
        <v>79671</v>
      </c>
      <c r="G22" s="30">
        <f t="shared" si="1"/>
        <v>159340</v>
      </c>
      <c r="H22" s="5">
        <f t="shared" si="2"/>
        <v>159341</v>
      </c>
      <c r="I22" s="6">
        <f t="shared" si="3"/>
        <v>239010</v>
      </c>
      <c r="J22" s="33">
        <f t="shared" si="4"/>
        <v>239011</v>
      </c>
      <c r="K22" s="31">
        <f t="shared" si="5"/>
        <v>318680</v>
      </c>
      <c r="L22" s="72"/>
      <c r="M22" s="78"/>
    </row>
    <row r="23" spans="1:13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3" x14ac:dyDescent="0.2">
      <c r="A25" s="100" t="s">
        <v>66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11">
    <mergeCell ref="F6:G6"/>
    <mergeCell ref="H6:I6"/>
    <mergeCell ref="J6:K6"/>
    <mergeCell ref="A23:K24"/>
    <mergeCell ref="A25:K25"/>
    <mergeCell ref="A1:K1"/>
    <mergeCell ref="A2:K3"/>
    <mergeCell ref="A4:K4"/>
    <mergeCell ref="F5:G5"/>
    <mergeCell ref="H5:I5"/>
    <mergeCell ref="J5:K5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B994-D28B-49A5-A0C0-A5DD51655410}">
  <dimension ref="A1:M25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11.42578125" bestFit="1" customWidth="1"/>
    <col min="2" max="2" width="11.85546875" customWidth="1"/>
    <col min="3" max="3" width="1.85546875" customWidth="1"/>
    <col min="4" max="4" width="10.140625" style="67" customWidth="1"/>
    <col min="5" max="5" width="1.85546875" customWidth="1"/>
    <col min="6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67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6"/>
    </row>
    <row r="3" spans="1:13" ht="13.5" thickBo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2"/>
    </row>
    <row r="4" spans="1:13" s="1" customFormat="1" ht="13.5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39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ht="19.5" customHeight="1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ht="19.5" customHeight="1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ht="19.5" customHeight="1" x14ac:dyDescent="0.2">
      <c r="A8" s="20">
        <v>1</v>
      </c>
      <c r="B8" s="51">
        <v>14580</v>
      </c>
      <c r="C8" s="60"/>
      <c r="D8" s="66">
        <f>B8*138%</f>
        <v>20120.399999999998</v>
      </c>
      <c r="E8" s="48"/>
      <c r="F8" s="14">
        <f>B8+1</f>
        <v>14581</v>
      </c>
      <c r="G8" s="15">
        <f>B8*200%</f>
        <v>29160</v>
      </c>
      <c r="H8" s="3">
        <f>G8+1</f>
        <v>29161</v>
      </c>
      <c r="I8" s="4">
        <f>B8*300%</f>
        <v>43740</v>
      </c>
      <c r="J8" s="14">
        <f>I8+1</f>
        <v>43741</v>
      </c>
      <c r="K8" s="13">
        <f>B8*400%</f>
        <v>58320</v>
      </c>
      <c r="L8" s="71"/>
      <c r="M8" s="77"/>
    </row>
    <row r="9" spans="1:13" ht="19.5" customHeight="1" x14ac:dyDescent="0.2">
      <c r="A9" s="20">
        <v>2</v>
      </c>
      <c r="B9" s="51">
        <f>B8+5140</f>
        <v>19720</v>
      </c>
      <c r="C9" s="60"/>
      <c r="D9" s="66">
        <f t="shared" ref="D9:D22" si="0">B9*138%</f>
        <v>27213.599999999999</v>
      </c>
      <c r="E9" s="48"/>
      <c r="F9" s="14">
        <f>B9+1</f>
        <v>19721</v>
      </c>
      <c r="G9" s="15">
        <f t="shared" ref="G9:G22" si="1">B9*200%</f>
        <v>39440</v>
      </c>
      <c r="H9" s="3">
        <f t="shared" ref="H9:H22" si="2">G9+1</f>
        <v>39441</v>
      </c>
      <c r="I9" s="4">
        <f t="shared" ref="I9:I22" si="3">B9*300%</f>
        <v>59160</v>
      </c>
      <c r="J9" s="14">
        <f t="shared" ref="J9:J22" si="4">I9+1</f>
        <v>59161</v>
      </c>
      <c r="K9" s="13">
        <f t="shared" ref="K9:K22" si="5">B9*400%</f>
        <v>78880</v>
      </c>
      <c r="L9" s="71"/>
      <c r="M9" s="77"/>
    </row>
    <row r="10" spans="1:13" ht="19.5" customHeight="1" x14ac:dyDescent="0.2">
      <c r="A10" s="20">
        <v>3</v>
      </c>
      <c r="B10" s="51">
        <f t="shared" ref="B10:B22" si="6">B9+5140</f>
        <v>24860</v>
      </c>
      <c r="C10" s="60"/>
      <c r="D10" s="66">
        <f t="shared" si="0"/>
        <v>34306.799999999996</v>
      </c>
      <c r="E10" s="48"/>
      <c r="F10" s="14">
        <f t="shared" ref="F10:F22" si="7">B10+1</f>
        <v>24861</v>
      </c>
      <c r="G10" s="15">
        <f t="shared" si="1"/>
        <v>49720</v>
      </c>
      <c r="H10" s="3">
        <f t="shared" si="2"/>
        <v>49721</v>
      </c>
      <c r="I10" s="4">
        <f t="shared" si="3"/>
        <v>74580</v>
      </c>
      <c r="J10" s="14">
        <f t="shared" si="4"/>
        <v>74581</v>
      </c>
      <c r="K10" s="13">
        <f t="shared" si="5"/>
        <v>99440</v>
      </c>
      <c r="L10" s="71"/>
      <c r="M10" s="77"/>
    </row>
    <row r="11" spans="1:13" ht="19.5" customHeight="1" x14ac:dyDescent="0.2">
      <c r="A11" s="20">
        <v>4</v>
      </c>
      <c r="B11" s="51">
        <f t="shared" si="6"/>
        <v>30000</v>
      </c>
      <c r="C11" s="60"/>
      <c r="D11" s="66">
        <f t="shared" si="0"/>
        <v>41400</v>
      </c>
      <c r="E11" s="48"/>
      <c r="F11" s="14">
        <f t="shared" si="7"/>
        <v>30001</v>
      </c>
      <c r="G11" s="15">
        <f t="shared" si="1"/>
        <v>60000</v>
      </c>
      <c r="H11" s="3">
        <f t="shared" si="2"/>
        <v>60001</v>
      </c>
      <c r="I11" s="4">
        <f t="shared" si="3"/>
        <v>90000</v>
      </c>
      <c r="J11" s="14">
        <f t="shared" si="4"/>
        <v>90001</v>
      </c>
      <c r="K11" s="13">
        <f t="shared" si="5"/>
        <v>120000</v>
      </c>
      <c r="L11" s="71"/>
      <c r="M11" s="77"/>
    </row>
    <row r="12" spans="1:13" ht="19.5" customHeight="1" x14ac:dyDescent="0.2">
      <c r="A12" s="20">
        <v>5</v>
      </c>
      <c r="B12" s="51">
        <f t="shared" si="6"/>
        <v>35140</v>
      </c>
      <c r="C12" s="60"/>
      <c r="D12" s="66">
        <f t="shared" si="0"/>
        <v>48493.2</v>
      </c>
      <c r="E12" s="48"/>
      <c r="F12" s="14">
        <f t="shared" si="7"/>
        <v>35141</v>
      </c>
      <c r="G12" s="15">
        <f t="shared" si="1"/>
        <v>70280</v>
      </c>
      <c r="H12" s="3">
        <f t="shared" si="2"/>
        <v>70281</v>
      </c>
      <c r="I12" s="4">
        <f t="shared" si="3"/>
        <v>105420</v>
      </c>
      <c r="J12" s="14">
        <f t="shared" si="4"/>
        <v>105421</v>
      </c>
      <c r="K12" s="13">
        <f t="shared" si="5"/>
        <v>140560</v>
      </c>
      <c r="L12" s="71"/>
      <c r="M12" s="77"/>
    </row>
    <row r="13" spans="1:13" ht="19.5" customHeight="1" x14ac:dyDescent="0.2">
      <c r="A13" s="20">
        <v>6</v>
      </c>
      <c r="B13" s="51">
        <f t="shared" si="6"/>
        <v>40280</v>
      </c>
      <c r="C13" s="60"/>
      <c r="D13" s="66">
        <f t="shared" si="0"/>
        <v>55586.399999999994</v>
      </c>
      <c r="E13" s="48"/>
      <c r="F13" s="14">
        <f t="shared" si="7"/>
        <v>40281</v>
      </c>
      <c r="G13" s="15">
        <f t="shared" si="1"/>
        <v>80560</v>
      </c>
      <c r="H13" s="3">
        <f t="shared" si="2"/>
        <v>80561</v>
      </c>
      <c r="I13" s="4">
        <f t="shared" si="3"/>
        <v>120840</v>
      </c>
      <c r="J13" s="14">
        <f>I13+1</f>
        <v>120841</v>
      </c>
      <c r="K13" s="13">
        <f t="shared" si="5"/>
        <v>161120</v>
      </c>
      <c r="L13" s="71"/>
      <c r="M13" s="77"/>
    </row>
    <row r="14" spans="1:13" ht="19.5" customHeight="1" x14ac:dyDescent="0.2">
      <c r="A14" s="20">
        <v>7</v>
      </c>
      <c r="B14" s="51">
        <f t="shared" si="6"/>
        <v>45420</v>
      </c>
      <c r="C14" s="60"/>
      <c r="D14" s="66">
        <f t="shared" si="0"/>
        <v>62679.6</v>
      </c>
      <c r="E14" s="48"/>
      <c r="F14" s="14">
        <f t="shared" si="7"/>
        <v>45421</v>
      </c>
      <c r="G14" s="15">
        <f t="shared" si="1"/>
        <v>90840</v>
      </c>
      <c r="H14" s="3">
        <f t="shared" si="2"/>
        <v>90841</v>
      </c>
      <c r="I14" s="4">
        <f t="shared" si="3"/>
        <v>136260</v>
      </c>
      <c r="J14" s="14">
        <f t="shared" si="4"/>
        <v>136261</v>
      </c>
      <c r="K14" s="13">
        <f t="shared" si="5"/>
        <v>181680</v>
      </c>
      <c r="L14" s="71"/>
      <c r="M14" s="77"/>
    </row>
    <row r="15" spans="1:13" ht="19.5" customHeight="1" x14ac:dyDescent="0.2">
      <c r="A15" s="20">
        <v>8</v>
      </c>
      <c r="B15" s="51">
        <f t="shared" si="6"/>
        <v>50560</v>
      </c>
      <c r="C15" s="60"/>
      <c r="D15" s="66">
        <f t="shared" si="0"/>
        <v>69772.799999999988</v>
      </c>
      <c r="E15" s="48"/>
      <c r="F15" s="14">
        <f t="shared" si="7"/>
        <v>50561</v>
      </c>
      <c r="G15" s="15">
        <f t="shared" si="1"/>
        <v>101120</v>
      </c>
      <c r="H15" s="3">
        <f t="shared" si="2"/>
        <v>101121</v>
      </c>
      <c r="I15" s="4">
        <f t="shared" si="3"/>
        <v>151680</v>
      </c>
      <c r="J15" s="14">
        <f t="shared" si="4"/>
        <v>151681</v>
      </c>
      <c r="K15" s="13">
        <f t="shared" si="5"/>
        <v>202240</v>
      </c>
      <c r="L15" s="71"/>
      <c r="M15" s="77"/>
    </row>
    <row r="16" spans="1:13" ht="19.5" customHeight="1" x14ac:dyDescent="0.2">
      <c r="A16" s="20">
        <v>9</v>
      </c>
      <c r="B16" s="51">
        <f t="shared" si="6"/>
        <v>55700</v>
      </c>
      <c r="C16" s="60"/>
      <c r="D16" s="66">
        <f t="shared" si="0"/>
        <v>76866</v>
      </c>
      <c r="E16" s="48"/>
      <c r="F16" s="14">
        <f t="shared" si="7"/>
        <v>55701</v>
      </c>
      <c r="G16" s="15">
        <f t="shared" si="1"/>
        <v>111400</v>
      </c>
      <c r="H16" s="3">
        <f t="shared" si="2"/>
        <v>111401</v>
      </c>
      <c r="I16" s="4">
        <f t="shared" si="3"/>
        <v>167100</v>
      </c>
      <c r="J16" s="14">
        <f t="shared" si="4"/>
        <v>167101</v>
      </c>
      <c r="K16" s="13">
        <f t="shared" si="5"/>
        <v>222800</v>
      </c>
      <c r="L16" s="71"/>
      <c r="M16" s="77"/>
    </row>
    <row r="17" spans="1:13" ht="19.5" customHeight="1" x14ac:dyDescent="0.2">
      <c r="A17" s="20">
        <v>10</v>
      </c>
      <c r="B17" s="51">
        <f t="shared" si="6"/>
        <v>60840</v>
      </c>
      <c r="C17" s="60"/>
      <c r="D17" s="66">
        <f t="shared" si="0"/>
        <v>83959.2</v>
      </c>
      <c r="E17" s="48"/>
      <c r="F17" s="14">
        <f t="shared" si="7"/>
        <v>60841</v>
      </c>
      <c r="G17" s="15">
        <f t="shared" si="1"/>
        <v>121680</v>
      </c>
      <c r="H17" s="3">
        <f t="shared" si="2"/>
        <v>121681</v>
      </c>
      <c r="I17" s="4">
        <f t="shared" si="3"/>
        <v>182520</v>
      </c>
      <c r="J17" s="14">
        <f t="shared" si="4"/>
        <v>182521</v>
      </c>
      <c r="K17" s="13">
        <f t="shared" si="5"/>
        <v>243360</v>
      </c>
      <c r="L17" s="71"/>
      <c r="M17" s="77"/>
    </row>
    <row r="18" spans="1:13" ht="19.5" customHeight="1" x14ac:dyDescent="0.2">
      <c r="A18" s="20">
        <v>11</v>
      </c>
      <c r="B18" s="51">
        <f t="shared" si="6"/>
        <v>65980</v>
      </c>
      <c r="C18" s="60"/>
      <c r="D18" s="66">
        <f t="shared" si="0"/>
        <v>91052.4</v>
      </c>
      <c r="E18" s="48"/>
      <c r="F18" s="14">
        <f t="shared" si="7"/>
        <v>65981</v>
      </c>
      <c r="G18" s="15">
        <f t="shared" si="1"/>
        <v>131960</v>
      </c>
      <c r="H18" s="3">
        <f t="shared" si="2"/>
        <v>131961</v>
      </c>
      <c r="I18" s="4">
        <f t="shared" si="3"/>
        <v>197940</v>
      </c>
      <c r="J18" s="14">
        <f t="shared" si="4"/>
        <v>197941</v>
      </c>
      <c r="K18" s="13">
        <f t="shared" si="5"/>
        <v>263920</v>
      </c>
      <c r="L18" s="71"/>
      <c r="M18" s="77"/>
    </row>
    <row r="19" spans="1:13" ht="19.5" customHeight="1" x14ac:dyDescent="0.2">
      <c r="A19" s="20">
        <v>12</v>
      </c>
      <c r="B19" s="51">
        <f t="shared" si="6"/>
        <v>71120</v>
      </c>
      <c r="C19" s="60"/>
      <c r="D19" s="66">
        <f t="shared" si="0"/>
        <v>98145.599999999991</v>
      </c>
      <c r="E19" s="48"/>
      <c r="F19" s="14">
        <f t="shared" si="7"/>
        <v>71121</v>
      </c>
      <c r="G19" s="15">
        <f t="shared" si="1"/>
        <v>142240</v>
      </c>
      <c r="H19" s="3">
        <f t="shared" si="2"/>
        <v>142241</v>
      </c>
      <c r="I19" s="4">
        <f t="shared" si="3"/>
        <v>213360</v>
      </c>
      <c r="J19" s="14">
        <f t="shared" si="4"/>
        <v>213361</v>
      </c>
      <c r="K19" s="13">
        <f t="shared" si="5"/>
        <v>284480</v>
      </c>
      <c r="L19" s="71"/>
      <c r="M19" s="77"/>
    </row>
    <row r="20" spans="1:13" ht="19.5" customHeight="1" x14ac:dyDescent="0.2">
      <c r="A20" s="20">
        <v>13</v>
      </c>
      <c r="B20" s="51">
        <f t="shared" si="6"/>
        <v>76260</v>
      </c>
      <c r="C20" s="60"/>
      <c r="D20" s="66">
        <f t="shared" si="0"/>
        <v>105238.79999999999</v>
      </c>
      <c r="E20" s="48"/>
      <c r="F20" s="14">
        <f t="shared" si="7"/>
        <v>76261</v>
      </c>
      <c r="G20" s="15">
        <f t="shared" si="1"/>
        <v>152520</v>
      </c>
      <c r="H20" s="3">
        <f t="shared" si="2"/>
        <v>152521</v>
      </c>
      <c r="I20" s="4">
        <f t="shared" si="3"/>
        <v>228780</v>
      </c>
      <c r="J20" s="14">
        <f t="shared" si="4"/>
        <v>228781</v>
      </c>
      <c r="K20" s="13">
        <f t="shared" si="5"/>
        <v>305040</v>
      </c>
      <c r="L20" s="71"/>
      <c r="M20" s="77"/>
    </row>
    <row r="21" spans="1:13" ht="19.5" customHeight="1" x14ac:dyDescent="0.2">
      <c r="A21" s="20">
        <v>14</v>
      </c>
      <c r="B21" s="51">
        <f t="shared" si="6"/>
        <v>81400</v>
      </c>
      <c r="C21" s="60"/>
      <c r="D21" s="66">
        <f t="shared" si="0"/>
        <v>112331.99999999999</v>
      </c>
      <c r="E21" s="48"/>
      <c r="F21" s="14">
        <f t="shared" si="7"/>
        <v>81401</v>
      </c>
      <c r="G21" s="15">
        <f t="shared" si="1"/>
        <v>162800</v>
      </c>
      <c r="H21" s="3">
        <f t="shared" si="2"/>
        <v>162801</v>
      </c>
      <c r="I21" s="4">
        <f t="shared" si="3"/>
        <v>244200</v>
      </c>
      <c r="J21" s="14">
        <f t="shared" si="4"/>
        <v>244201</v>
      </c>
      <c r="K21" s="13">
        <f t="shared" si="5"/>
        <v>325600</v>
      </c>
      <c r="L21" s="71"/>
      <c r="M21" s="77"/>
    </row>
    <row r="22" spans="1:13" ht="13.5" thickBot="1" x14ac:dyDescent="0.25">
      <c r="A22" s="21">
        <v>15</v>
      </c>
      <c r="B22" s="51">
        <f t="shared" si="6"/>
        <v>86540</v>
      </c>
      <c r="C22" s="61"/>
      <c r="D22" s="68">
        <f t="shared" si="0"/>
        <v>119425.2</v>
      </c>
      <c r="E22" s="49"/>
      <c r="F22" s="33">
        <f t="shared" si="7"/>
        <v>86541</v>
      </c>
      <c r="G22" s="30">
        <f t="shared" si="1"/>
        <v>173080</v>
      </c>
      <c r="H22" s="5">
        <f t="shared" si="2"/>
        <v>173081</v>
      </c>
      <c r="I22" s="6">
        <f t="shared" si="3"/>
        <v>259620</v>
      </c>
      <c r="J22" s="33">
        <f t="shared" si="4"/>
        <v>259621</v>
      </c>
      <c r="K22" s="31">
        <f t="shared" si="5"/>
        <v>346160</v>
      </c>
      <c r="L22" s="72"/>
      <c r="M22" s="78"/>
    </row>
    <row r="23" spans="1:13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3" x14ac:dyDescent="0.2">
      <c r="A25" s="100" t="s">
        <v>68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11">
    <mergeCell ref="A1:K1"/>
    <mergeCell ref="A2:K3"/>
    <mergeCell ref="A4:K4"/>
    <mergeCell ref="F5:G5"/>
    <mergeCell ref="H5:I5"/>
    <mergeCell ref="J5:K5"/>
    <mergeCell ref="F6:G6"/>
    <mergeCell ref="H6:I6"/>
    <mergeCell ref="J6:K6"/>
    <mergeCell ref="A23:K24"/>
    <mergeCell ref="A25:K25"/>
  </mergeCells>
  <pageMargins left="0.7" right="0.7" top="0.75" bottom="0.75" header="0.3" footer="0.3"/>
  <pageSetup scale="85" orientation="portrait" r:id="rId1"/>
  <colBreaks count="1" manualBreakCount="1">
    <brk id="1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600A-ECDD-41B4-91CD-FD23335FFBA4}">
  <sheetPr>
    <pageSetUpPr fitToPage="1"/>
  </sheetPr>
  <dimension ref="A1:M25"/>
  <sheetViews>
    <sheetView workbookViewId="0">
      <selection activeCell="Q5" sqref="Q5"/>
    </sheetView>
  </sheetViews>
  <sheetFormatPr defaultRowHeight="12.75" x14ac:dyDescent="0.2"/>
  <cols>
    <col min="1" max="1" width="11.42578125" bestFit="1" customWidth="1"/>
    <col min="2" max="2" width="11.85546875" customWidth="1"/>
    <col min="3" max="3" width="1.85546875" customWidth="1"/>
    <col min="4" max="4" width="10.140625" style="67" customWidth="1"/>
    <col min="5" max="5" width="1.85546875" customWidth="1"/>
    <col min="6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6"/>
    </row>
    <row r="3" spans="1:13" ht="13.5" thickBo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2"/>
    </row>
    <row r="4" spans="1:13" s="1" customFormat="1" ht="13.5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39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ht="19.5" customHeight="1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ht="19.5" customHeight="1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ht="19.5" customHeight="1" x14ac:dyDescent="0.2">
      <c r="A8" s="20">
        <v>1</v>
      </c>
      <c r="B8" s="51">
        <v>15060</v>
      </c>
      <c r="C8" s="60"/>
      <c r="D8" s="66">
        <f>B8*138%</f>
        <v>20782.8</v>
      </c>
      <c r="E8" s="48"/>
      <c r="F8" s="14">
        <f>B8+1</f>
        <v>15061</v>
      </c>
      <c r="G8" s="15">
        <f>B8*200%</f>
        <v>30120</v>
      </c>
      <c r="H8" s="3">
        <f>G8+1</f>
        <v>30121</v>
      </c>
      <c r="I8" s="4">
        <f>B8*300%</f>
        <v>45180</v>
      </c>
      <c r="J8" s="14">
        <f>I8+1</f>
        <v>45181</v>
      </c>
      <c r="K8" s="13">
        <f>B8*400%</f>
        <v>60240</v>
      </c>
      <c r="L8" s="71"/>
      <c r="M8" s="77"/>
    </row>
    <row r="9" spans="1:13" ht="19.5" customHeight="1" x14ac:dyDescent="0.2">
      <c r="A9" s="20">
        <v>2</v>
      </c>
      <c r="B9" s="51">
        <f>B8+5380</f>
        <v>20440</v>
      </c>
      <c r="C9" s="60"/>
      <c r="D9" s="66">
        <f t="shared" ref="D9:D22" si="0">B9*138%</f>
        <v>28207.199999999997</v>
      </c>
      <c r="E9" s="48"/>
      <c r="F9" s="14">
        <f>B9+1</f>
        <v>20441</v>
      </c>
      <c r="G9" s="15">
        <f t="shared" ref="G9:G22" si="1">B9*200%</f>
        <v>40880</v>
      </c>
      <c r="H9" s="3">
        <f t="shared" ref="H9:H22" si="2">G9+1</f>
        <v>40881</v>
      </c>
      <c r="I9" s="4">
        <f t="shared" ref="I9:I22" si="3">B9*300%</f>
        <v>61320</v>
      </c>
      <c r="J9" s="14">
        <f t="shared" ref="J9:J22" si="4">I9+1</f>
        <v>61321</v>
      </c>
      <c r="K9" s="13">
        <f t="shared" ref="K9:K22" si="5">B9*400%</f>
        <v>81760</v>
      </c>
      <c r="L9" s="71"/>
      <c r="M9" s="77"/>
    </row>
    <row r="10" spans="1:13" ht="19.5" customHeight="1" x14ac:dyDescent="0.2">
      <c r="A10" s="20">
        <v>3</v>
      </c>
      <c r="B10" s="51">
        <f t="shared" ref="B10:B22" si="6">B9+5380</f>
        <v>25820</v>
      </c>
      <c r="C10" s="60"/>
      <c r="D10" s="66">
        <f t="shared" si="0"/>
        <v>35631.599999999999</v>
      </c>
      <c r="E10" s="48"/>
      <c r="F10" s="14">
        <f t="shared" ref="F10:F22" si="7">B10+1</f>
        <v>25821</v>
      </c>
      <c r="G10" s="15">
        <f t="shared" si="1"/>
        <v>51640</v>
      </c>
      <c r="H10" s="3">
        <f t="shared" si="2"/>
        <v>51641</v>
      </c>
      <c r="I10" s="4">
        <f t="shared" si="3"/>
        <v>77460</v>
      </c>
      <c r="J10" s="14">
        <f t="shared" si="4"/>
        <v>77461</v>
      </c>
      <c r="K10" s="13">
        <f t="shared" si="5"/>
        <v>103280</v>
      </c>
      <c r="L10" s="71"/>
      <c r="M10" s="77"/>
    </row>
    <row r="11" spans="1:13" ht="19.5" customHeight="1" x14ac:dyDescent="0.2">
      <c r="A11" s="20">
        <v>4</v>
      </c>
      <c r="B11" s="51">
        <f t="shared" si="6"/>
        <v>31200</v>
      </c>
      <c r="C11" s="60"/>
      <c r="D11" s="66">
        <f t="shared" si="0"/>
        <v>43056</v>
      </c>
      <c r="E11" s="48"/>
      <c r="F11" s="14">
        <f t="shared" si="7"/>
        <v>31201</v>
      </c>
      <c r="G11" s="15">
        <f t="shared" si="1"/>
        <v>62400</v>
      </c>
      <c r="H11" s="3">
        <f t="shared" si="2"/>
        <v>62401</v>
      </c>
      <c r="I11" s="4">
        <f t="shared" si="3"/>
        <v>93600</v>
      </c>
      <c r="J11" s="14">
        <f t="shared" si="4"/>
        <v>93601</v>
      </c>
      <c r="K11" s="13">
        <f t="shared" si="5"/>
        <v>124800</v>
      </c>
      <c r="L11" s="71"/>
      <c r="M11" s="77"/>
    </row>
    <row r="12" spans="1:13" ht="19.5" customHeight="1" x14ac:dyDescent="0.2">
      <c r="A12" s="20">
        <v>5</v>
      </c>
      <c r="B12" s="51">
        <f t="shared" si="6"/>
        <v>36580</v>
      </c>
      <c r="C12" s="60"/>
      <c r="D12" s="66">
        <f t="shared" si="0"/>
        <v>50480.399999999994</v>
      </c>
      <c r="E12" s="48"/>
      <c r="F12" s="14">
        <f t="shared" si="7"/>
        <v>36581</v>
      </c>
      <c r="G12" s="15">
        <f t="shared" si="1"/>
        <v>73160</v>
      </c>
      <c r="H12" s="3">
        <f t="shared" si="2"/>
        <v>73161</v>
      </c>
      <c r="I12" s="4">
        <f t="shared" si="3"/>
        <v>109740</v>
      </c>
      <c r="J12" s="14">
        <f t="shared" si="4"/>
        <v>109741</v>
      </c>
      <c r="K12" s="13">
        <f t="shared" si="5"/>
        <v>146320</v>
      </c>
      <c r="L12" s="71"/>
      <c r="M12" s="77"/>
    </row>
    <row r="13" spans="1:13" ht="19.5" customHeight="1" x14ac:dyDescent="0.2">
      <c r="A13" s="20">
        <v>6</v>
      </c>
      <c r="B13" s="51">
        <f t="shared" si="6"/>
        <v>41960</v>
      </c>
      <c r="C13" s="60"/>
      <c r="D13" s="66">
        <f t="shared" si="0"/>
        <v>57904.799999999996</v>
      </c>
      <c r="E13" s="48"/>
      <c r="F13" s="14">
        <f t="shared" si="7"/>
        <v>41961</v>
      </c>
      <c r="G13" s="15">
        <f t="shared" si="1"/>
        <v>83920</v>
      </c>
      <c r="H13" s="3">
        <f t="shared" si="2"/>
        <v>83921</v>
      </c>
      <c r="I13" s="4">
        <f t="shared" si="3"/>
        <v>125880</v>
      </c>
      <c r="J13" s="14">
        <f>I13+1</f>
        <v>125881</v>
      </c>
      <c r="K13" s="13">
        <f t="shared" si="5"/>
        <v>167840</v>
      </c>
      <c r="L13" s="71"/>
      <c r="M13" s="77"/>
    </row>
    <row r="14" spans="1:13" ht="19.5" customHeight="1" x14ac:dyDescent="0.2">
      <c r="A14" s="20">
        <v>7</v>
      </c>
      <c r="B14" s="51">
        <f t="shared" si="6"/>
        <v>47340</v>
      </c>
      <c r="C14" s="60"/>
      <c r="D14" s="66">
        <f t="shared" si="0"/>
        <v>65329.2</v>
      </c>
      <c r="E14" s="48"/>
      <c r="F14" s="14">
        <f t="shared" si="7"/>
        <v>47341</v>
      </c>
      <c r="G14" s="15">
        <f t="shared" si="1"/>
        <v>94680</v>
      </c>
      <c r="H14" s="3">
        <f t="shared" si="2"/>
        <v>94681</v>
      </c>
      <c r="I14" s="4">
        <f t="shared" si="3"/>
        <v>142020</v>
      </c>
      <c r="J14" s="14">
        <f t="shared" si="4"/>
        <v>142021</v>
      </c>
      <c r="K14" s="13">
        <f t="shared" si="5"/>
        <v>189360</v>
      </c>
      <c r="L14" s="71"/>
      <c r="M14" s="77"/>
    </row>
    <row r="15" spans="1:13" ht="19.5" customHeight="1" x14ac:dyDescent="0.2">
      <c r="A15" s="20">
        <v>8</v>
      </c>
      <c r="B15" s="51">
        <f t="shared" si="6"/>
        <v>52720</v>
      </c>
      <c r="C15" s="60"/>
      <c r="D15" s="66">
        <f t="shared" si="0"/>
        <v>72753.599999999991</v>
      </c>
      <c r="E15" s="48"/>
      <c r="F15" s="14">
        <f t="shared" si="7"/>
        <v>52721</v>
      </c>
      <c r="G15" s="15">
        <f t="shared" si="1"/>
        <v>105440</v>
      </c>
      <c r="H15" s="3">
        <f t="shared" si="2"/>
        <v>105441</v>
      </c>
      <c r="I15" s="4">
        <f t="shared" si="3"/>
        <v>158160</v>
      </c>
      <c r="J15" s="14">
        <f t="shared" si="4"/>
        <v>158161</v>
      </c>
      <c r="K15" s="13">
        <f t="shared" si="5"/>
        <v>210880</v>
      </c>
      <c r="L15" s="71"/>
      <c r="M15" s="77"/>
    </row>
    <row r="16" spans="1:13" ht="19.5" customHeight="1" x14ac:dyDescent="0.2">
      <c r="A16" s="20">
        <v>9</v>
      </c>
      <c r="B16" s="51">
        <f t="shared" si="6"/>
        <v>58100</v>
      </c>
      <c r="C16" s="60"/>
      <c r="D16" s="66">
        <f t="shared" si="0"/>
        <v>80178</v>
      </c>
      <c r="E16" s="48"/>
      <c r="F16" s="14">
        <f t="shared" si="7"/>
        <v>58101</v>
      </c>
      <c r="G16" s="15">
        <f t="shared" si="1"/>
        <v>116200</v>
      </c>
      <c r="H16" s="3">
        <f t="shared" si="2"/>
        <v>116201</v>
      </c>
      <c r="I16" s="4">
        <f t="shared" si="3"/>
        <v>174300</v>
      </c>
      <c r="J16" s="14">
        <f t="shared" si="4"/>
        <v>174301</v>
      </c>
      <c r="K16" s="13">
        <f t="shared" si="5"/>
        <v>232400</v>
      </c>
      <c r="L16" s="71"/>
      <c r="M16" s="77"/>
    </row>
    <row r="17" spans="1:13" ht="19.5" customHeight="1" x14ac:dyDescent="0.2">
      <c r="A17" s="20">
        <v>10</v>
      </c>
      <c r="B17" s="51">
        <f t="shared" si="6"/>
        <v>63480</v>
      </c>
      <c r="C17" s="60"/>
      <c r="D17" s="66">
        <f t="shared" si="0"/>
        <v>87602.4</v>
      </c>
      <c r="E17" s="48"/>
      <c r="F17" s="14">
        <f t="shared" si="7"/>
        <v>63481</v>
      </c>
      <c r="G17" s="15">
        <f t="shared" si="1"/>
        <v>126960</v>
      </c>
      <c r="H17" s="3">
        <f t="shared" si="2"/>
        <v>126961</v>
      </c>
      <c r="I17" s="4">
        <f t="shared" si="3"/>
        <v>190440</v>
      </c>
      <c r="J17" s="14">
        <f t="shared" si="4"/>
        <v>190441</v>
      </c>
      <c r="K17" s="13">
        <f t="shared" si="5"/>
        <v>253920</v>
      </c>
      <c r="L17" s="71"/>
      <c r="M17" s="77"/>
    </row>
    <row r="18" spans="1:13" ht="19.5" customHeight="1" x14ac:dyDescent="0.2">
      <c r="A18" s="20">
        <v>11</v>
      </c>
      <c r="B18" s="51">
        <f t="shared" si="6"/>
        <v>68860</v>
      </c>
      <c r="C18" s="60"/>
      <c r="D18" s="66">
        <f t="shared" si="0"/>
        <v>95026.799999999988</v>
      </c>
      <c r="E18" s="48"/>
      <c r="F18" s="14">
        <f t="shared" si="7"/>
        <v>68861</v>
      </c>
      <c r="G18" s="15">
        <f t="shared" si="1"/>
        <v>137720</v>
      </c>
      <c r="H18" s="3">
        <f t="shared" si="2"/>
        <v>137721</v>
      </c>
      <c r="I18" s="4">
        <f t="shared" si="3"/>
        <v>206580</v>
      </c>
      <c r="J18" s="14">
        <f t="shared" si="4"/>
        <v>206581</v>
      </c>
      <c r="K18" s="13">
        <f t="shared" si="5"/>
        <v>275440</v>
      </c>
      <c r="L18" s="71"/>
      <c r="M18" s="77"/>
    </row>
    <row r="19" spans="1:13" ht="19.5" customHeight="1" x14ac:dyDescent="0.2">
      <c r="A19" s="20">
        <v>12</v>
      </c>
      <c r="B19" s="51">
        <f t="shared" si="6"/>
        <v>74240</v>
      </c>
      <c r="C19" s="60"/>
      <c r="D19" s="66">
        <f t="shared" si="0"/>
        <v>102451.2</v>
      </c>
      <c r="E19" s="48"/>
      <c r="F19" s="14">
        <f t="shared" si="7"/>
        <v>74241</v>
      </c>
      <c r="G19" s="15">
        <f t="shared" si="1"/>
        <v>148480</v>
      </c>
      <c r="H19" s="3">
        <f t="shared" si="2"/>
        <v>148481</v>
      </c>
      <c r="I19" s="4">
        <f t="shared" si="3"/>
        <v>222720</v>
      </c>
      <c r="J19" s="14">
        <f t="shared" si="4"/>
        <v>222721</v>
      </c>
      <c r="K19" s="13">
        <f t="shared" si="5"/>
        <v>296960</v>
      </c>
      <c r="L19" s="71"/>
      <c r="M19" s="77"/>
    </row>
    <row r="20" spans="1:13" ht="19.5" customHeight="1" x14ac:dyDescent="0.2">
      <c r="A20" s="20">
        <v>13</v>
      </c>
      <c r="B20" s="51">
        <f t="shared" si="6"/>
        <v>79620</v>
      </c>
      <c r="C20" s="60"/>
      <c r="D20" s="66">
        <f t="shared" si="0"/>
        <v>109875.59999999999</v>
      </c>
      <c r="E20" s="48"/>
      <c r="F20" s="14">
        <f t="shared" si="7"/>
        <v>79621</v>
      </c>
      <c r="G20" s="15">
        <f t="shared" si="1"/>
        <v>159240</v>
      </c>
      <c r="H20" s="3">
        <f t="shared" si="2"/>
        <v>159241</v>
      </c>
      <c r="I20" s="4">
        <f t="shared" si="3"/>
        <v>238860</v>
      </c>
      <c r="J20" s="14">
        <f t="shared" si="4"/>
        <v>238861</v>
      </c>
      <c r="K20" s="13">
        <f t="shared" si="5"/>
        <v>318480</v>
      </c>
      <c r="L20" s="71"/>
      <c r="M20" s="77"/>
    </row>
    <row r="21" spans="1:13" ht="19.5" customHeight="1" x14ac:dyDescent="0.2">
      <c r="A21" s="20">
        <v>14</v>
      </c>
      <c r="B21" s="51">
        <f t="shared" si="6"/>
        <v>85000</v>
      </c>
      <c r="C21" s="60"/>
      <c r="D21" s="66">
        <f t="shared" si="0"/>
        <v>117299.99999999999</v>
      </c>
      <c r="E21" s="48"/>
      <c r="F21" s="14">
        <f t="shared" si="7"/>
        <v>85001</v>
      </c>
      <c r="G21" s="15">
        <f t="shared" si="1"/>
        <v>170000</v>
      </c>
      <c r="H21" s="3">
        <f t="shared" si="2"/>
        <v>170001</v>
      </c>
      <c r="I21" s="4">
        <f t="shared" si="3"/>
        <v>255000</v>
      </c>
      <c r="J21" s="14">
        <f t="shared" si="4"/>
        <v>255001</v>
      </c>
      <c r="K21" s="13">
        <f t="shared" si="5"/>
        <v>340000</v>
      </c>
      <c r="L21" s="71"/>
      <c r="M21" s="77"/>
    </row>
    <row r="22" spans="1:13" ht="13.5" thickBot="1" x14ac:dyDescent="0.25">
      <c r="A22" s="21">
        <v>15</v>
      </c>
      <c r="B22" s="51">
        <f t="shared" si="6"/>
        <v>90380</v>
      </c>
      <c r="C22" s="61"/>
      <c r="D22" s="68">
        <f t="shared" si="0"/>
        <v>124724.4</v>
      </c>
      <c r="E22" s="49"/>
      <c r="F22" s="33">
        <f t="shared" si="7"/>
        <v>90381</v>
      </c>
      <c r="G22" s="30">
        <f t="shared" si="1"/>
        <v>180760</v>
      </c>
      <c r="H22" s="5">
        <f t="shared" si="2"/>
        <v>180761</v>
      </c>
      <c r="I22" s="6">
        <f t="shared" si="3"/>
        <v>271140</v>
      </c>
      <c r="J22" s="33">
        <f t="shared" si="4"/>
        <v>271141</v>
      </c>
      <c r="K22" s="31">
        <f t="shared" si="5"/>
        <v>361520</v>
      </c>
      <c r="L22" s="72"/>
      <c r="M22" s="78"/>
    </row>
    <row r="23" spans="1:13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3" x14ac:dyDescent="0.2">
      <c r="A25" s="100" t="s">
        <v>70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11">
    <mergeCell ref="A1:K1"/>
    <mergeCell ref="A2:K3"/>
    <mergeCell ref="A4:K4"/>
    <mergeCell ref="F5:G5"/>
    <mergeCell ref="H5:I5"/>
    <mergeCell ref="J5:K5"/>
    <mergeCell ref="F6:G6"/>
    <mergeCell ref="H6:I6"/>
    <mergeCell ref="J6:K6"/>
    <mergeCell ref="A23:K24"/>
    <mergeCell ref="A25:K25"/>
  </mergeCells>
  <pageMargins left="0.7" right="0.7" top="0.75" bottom="0.75" header="0.3" footer="0.3"/>
  <pageSetup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81C2-E2F4-4A48-A66C-EA588DEEFCFF}">
  <dimension ref="A1:M25"/>
  <sheetViews>
    <sheetView topLeftCell="A5" workbookViewId="0">
      <selection activeCell="O38" sqref="O38"/>
    </sheetView>
  </sheetViews>
  <sheetFormatPr defaultRowHeight="12.75" x14ac:dyDescent="0.2"/>
  <cols>
    <col min="1" max="1" width="11.42578125" bestFit="1" customWidth="1"/>
    <col min="2" max="2" width="11.85546875" customWidth="1"/>
    <col min="3" max="3" width="1.85546875" customWidth="1"/>
    <col min="4" max="4" width="10.140625" style="67" customWidth="1"/>
    <col min="5" max="5" width="1.85546875" customWidth="1"/>
    <col min="6" max="11" width="11.85546875" customWidth="1"/>
    <col min="12" max="12" width="0.140625" customWidth="1"/>
    <col min="13" max="13" width="12.28515625" hidden="1" customWidth="1"/>
  </cols>
  <sheetData>
    <row r="1" spans="1:13" ht="15.75" x14ac:dyDescent="0.25">
      <c r="A1" s="108" t="s">
        <v>71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36"/>
    </row>
    <row r="2" spans="1:13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6"/>
    </row>
    <row r="3" spans="1:13" ht="13.5" thickBo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22"/>
    </row>
    <row r="4" spans="1:13" s="1" customFormat="1" ht="13.5" thickBot="1" x14ac:dyDescent="0.25">
      <c r="A4" s="85" t="s">
        <v>1</v>
      </c>
      <c r="B4" s="86"/>
      <c r="C4" s="103"/>
      <c r="D4" s="103"/>
      <c r="E4" s="103"/>
      <c r="F4" s="86"/>
      <c r="G4" s="86"/>
      <c r="H4" s="86"/>
      <c r="I4" s="86"/>
      <c r="J4" s="86"/>
      <c r="K4" s="87"/>
      <c r="L4" s="46"/>
      <c r="M4" s="42"/>
    </row>
    <row r="5" spans="1:13" s="38" customFormat="1" ht="39" thickBot="1" x14ac:dyDescent="0.25">
      <c r="A5" s="56"/>
      <c r="B5" s="57" t="s">
        <v>2</v>
      </c>
      <c r="C5" s="39"/>
      <c r="D5" s="64" t="s">
        <v>59</v>
      </c>
      <c r="E5" s="39"/>
      <c r="F5" s="109" t="s">
        <v>3</v>
      </c>
      <c r="G5" s="110"/>
      <c r="H5" s="111" t="s">
        <v>3</v>
      </c>
      <c r="I5" s="110"/>
      <c r="J5" s="109" t="s">
        <v>3</v>
      </c>
      <c r="K5" s="110"/>
      <c r="L5" s="69"/>
      <c r="M5" s="43" t="s">
        <v>43</v>
      </c>
    </row>
    <row r="6" spans="1:13" x14ac:dyDescent="0.2">
      <c r="A6" s="37" t="s">
        <v>4</v>
      </c>
      <c r="B6" s="50" t="s">
        <v>5</v>
      </c>
      <c r="C6" s="58"/>
      <c r="D6" s="65" t="s">
        <v>44</v>
      </c>
      <c r="E6" s="52"/>
      <c r="F6" s="107" t="s">
        <v>6</v>
      </c>
      <c r="G6" s="91"/>
      <c r="H6" s="92" t="s">
        <v>50</v>
      </c>
      <c r="I6" s="93"/>
      <c r="J6" s="94" t="s">
        <v>51</v>
      </c>
      <c r="K6" s="97"/>
      <c r="L6" s="70"/>
      <c r="M6" s="44" t="s">
        <v>44</v>
      </c>
    </row>
    <row r="7" spans="1:13" x14ac:dyDescent="0.2">
      <c r="A7" s="34"/>
      <c r="B7" s="73" t="s">
        <v>10</v>
      </c>
      <c r="C7" s="59"/>
      <c r="D7" s="66"/>
      <c r="E7" s="53"/>
      <c r="F7" s="74" t="s">
        <v>18</v>
      </c>
      <c r="G7" s="75"/>
      <c r="H7" s="55" t="s">
        <v>52</v>
      </c>
      <c r="I7" s="75"/>
      <c r="J7" s="55" t="s">
        <v>25</v>
      </c>
      <c r="K7" s="75"/>
      <c r="L7" s="76"/>
      <c r="M7" s="45"/>
    </row>
    <row r="8" spans="1:13" x14ac:dyDescent="0.2">
      <c r="A8" s="20">
        <v>1</v>
      </c>
      <c r="B8" s="51">
        <v>15650</v>
      </c>
      <c r="C8" s="60"/>
      <c r="D8" s="66">
        <f>B8*138%</f>
        <v>21597</v>
      </c>
      <c r="E8" s="48"/>
      <c r="F8" s="14">
        <f>B8+1</f>
        <v>15651</v>
      </c>
      <c r="G8" s="15">
        <f>B8*200%</f>
        <v>31300</v>
      </c>
      <c r="H8" s="3">
        <f>G8+1</f>
        <v>31301</v>
      </c>
      <c r="I8" s="4">
        <f>B8*300%</f>
        <v>46950</v>
      </c>
      <c r="J8" s="14">
        <f>I8+1</f>
        <v>46951</v>
      </c>
      <c r="K8" s="13">
        <f>B8*400%</f>
        <v>62600</v>
      </c>
      <c r="L8" s="71"/>
      <c r="M8" s="77"/>
    </row>
    <row r="9" spans="1:13" x14ac:dyDescent="0.2">
      <c r="A9" s="20">
        <v>2</v>
      </c>
      <c r="B9" s="51">
        <f>21150</f>
        <v>21150</v>
      </c>
      <c r="C9" s="60"/>
      <c r="D9" s="66">
        <f t="shared" ref="D9:D22" si="0">B9*138%</f>
        <v>29186.999999999996</v>
      </c>
      <c r="E9" s="48"/>
      <c r="F9" s="14">
        <f>B9+1</f>
        <v>21151</v>
      </c>
      <c r="G9" s="15">
        <f t="shared" ref="G9:G22" si="1">B9*200%</f>
        <v>42300</v>
      </c>
      <c r="H9" s="3">
        <f t="shared" ref="H9:H22" si="2">G9+1</f>
        <v>42301</v>
      </c>
      <c r="I9" s="4">
        <f t="shared" ref="I9:I22" si="3">B9*300%</f>
        <v>63450</v>
      </c>
      <c r="J9" s="14">
        <f t="shared" ref="J9:J22" si="4">I9+1</f>
        <v>63451</v>
      </c>
      <c r="K9" s="13">
        <f t="shared" ref="K9:K22" si="5">B9*400%</f>
        <v>84600</v>
      </c>
      <c r="L9" s="71"/>
      <c r="M9" s="77"/>
    </row>
    <row r="10" spans="1:13" x14ac:dyDescent="0.2">
      <c r="A10" s="20">
        <v>3</v>
      </c>
      <c r="B10" s="51">
        <f>26650</f>
        <v>26650</v>
      </c>
      <c r="C10" s="60"/>
      <c r="D10" s="66">
        <f t="shared" si="0"/>
        <v>36777</v>
      </c>
      <c r="E10" s="48"/>
      <c r="F10" s="14">
        <f t="shared" ref="F10:F22" si="6">B10+1</f>
        <v>26651</v>
      </c>
      <c r="G10" s="15">
        <f t="shared" si="1"/>
        <v>53300</v>
      </c>
      <c r="H10" s="3">
        <f t="shared" si="2"/>
        <v>53301</v>
      </c>
      <c r="I10" s="4">
        <f t="shared" si="3"/>
        <v>79950</v>
      </c>
      <c r="J10" s="14">
        <f t="shared" si="4"/>
        <v>79951</v>
      </c>
      <c r="K10" s="13">
        <f t="shared" si="5"/>
        <v>106600</v>
      </c>
      <c r="L10" s="71"/>
      <c r="M10" s="77"/>
    </row>
    <row r="11" spans="1:13" x14ac:dyDescent="0.2">
      <c r="A11" s="20">
        <v>4</v>
      </c>
      <c r="B11" s="51">
        <f>32150</f>
        <v>32150</v>
      </c>
      <c r="C11" s="60"/>
      <c r="D11" s="66">
        <f t="shared" si="0"/>
        <v>44367</v>
      </c>
      <c r="E11" s="48"/>
      <c r="F11" s="14">
        <f t="shared" si="6"/>
        <v>32151</v>
      </c>
      <c r="G11" s="15">
        <f t="shared" si="1"/>
        <v>64300</v>
      </c>
      <c r="H11" s="3">
        <f t="shared" si="2"/>
        <v>64301</v>
      </c>
      <c r="I11" s="4">
        <f t="shared" si="3"/>
        <v>96450</v>
      </c>
      <c r="J11" s="14">
        <f t="shared" si="4"/>
        <v>96451</v>
      </c>
      <c r="K11" s="13">
        <f t="shared" si="5"/>
        <v>128600</v>
      </c>
      <c r="L11" s="71"/>
      <c r="M11" s="77"/>
    </row>
    <row r="12" spans="1:13" x14ac:dyDescent="0.2">
      <c r="A12" s="20">
        <v>5</v>
      </c>
      <c r="B12" s="51">
        <f t="shared" ref="B12:B22" si="7">B11+5500</f>
        <v>37650</v>
      </c>
      <c r="C12" s="60"/>
      <c r="D12" s="66">
        <f t="shared" si="0"/>
        <v>51956.999999999993</v>
      </c>
      <c r="E12" s="48"/>
      <c r="F12" s="14">
        <f t="shared" si="6"/>
        <v>37651</v>
      </c>
      <c r="G12" s="15">
        <f t="shared" si="1"/>
        <v>75300</v>
      </c>
      <c r="H12" s="3">
        <f t="shared" si="2"/>
        <v>75301</v>
      </c>
      <c r="I12" s="4">
        <f t="shared" si="3"/>
        <v>112950</v>
      </c>
      <c r="J12" s="14">
        <f t="shared" si="4"/>
        <v>112951</v>
      </c>
      <c r="K12" s="13">
        <f t="shared" si="5"/>
        <v>150600</v>
      </c>
      <c r="L12" s="71"/>
      <c r="M12" s="77"/>
    </row>
    <row r="13" spans="1:13" x14ac:dyDescent="0.2">
      <c r="A13" s="20">
        <v>6</v>
      </c>
      <c r="B13" s="51">
        <f t="shared" si="7"/>
        <v>43150</v>
      </c>
      <c r="C13" s="60"/>
      <c r="D13" s="66">
        <f t="shared" si="0"/>
        <v>59546.999999999993</v>
      </c>
      <c r="E13" s="48"/>
      <c r="F13" s="14">
        <f t="shared" si="6"/>
        <v>43151</v>
      </c>
      <c r="G13" s="15">
        <f t="shared" si="1"/>
        <v>86300</v>
      </c>
      <c r="H13" s="3">
        <f t="shared" si="2"/>
        <v>86301</v>
      </c>
      <c r="I13" s="4">
        <f t="shared" si="3"/>
        <v>129450</v>
      </c>
      <c r="J13" s="14">
        <f>I13+1</f>
        <v>129451</v>
      </c>
      <c r="K13" s="13">
        <f t="shared" si="5"/>
        <v>172600</v>
      </c>
      <c r="L13" s="71"/>
      <c r="M13" s="77"/>
    </row>
    <row r="14" spans="1:13" x14ac:dyDescent="0.2">
      <c r="A14" s="20">
        <v>7</v>
      </c>
      <c r="B14" s="51">
        <f t="shared" si="7"/>
        <v>48650</v>
      </c>
      <c r="C14" s="60"/>
      <c r="D14" s="66">
        <f t="shared" si="0"/>
        <v>67137</v>
      </c>
      <c r="E14" s="48"/>
      <c r="F14" s="14">
        <f t="shared" si="6"/>
        <v>48651</v>
      </c>
      <c r="G14" s="15">
        <f t="shared" si="1"/>
        <v>97300</v>
      </c>
      <c r="H14" s="3">
        <f t="shared" si="2"/>
        <v>97301</v>
      </c>
      <c r="I14" s="4">
        <f t="shared" si="3"/>
        <v>145950</v>
      </c>
      <c r="J14" s="14">
        <f t="shared" si="4"/>
        <v>145951</v>
      </c>
      <c r="K14" s="13">
        <f t="shared" si="5"/>
        <v>194600</v>
      </c>
      <c r="L14" s="71"/>
      <c r="M14" s="77"/>
    </row>
    <row r="15" spans="1:13" x14ac:dyDescent="0.2">
      <c r="A15" s="20">
        <v>8</v>
      </c>
      <c r="B15" s="51">
        <f t="shared" si="7"/>
        <v>54150</v>
      </c>
      <c r="C15" s="60"/>
      <c r="D15" s="66">
        <f t="shared" si="0"/>
        <v>74727</v>
      </c>
      <c r="E15" s="48"/>
      <c r="F15" s="14">
        <f t="shared" si="6"/>
        <v>54151</v>
      </c>
      <c r="G15" s="15">
        <f t="shared" si="1"/>
        <v>108300</v>
      </c>
      <c r="H15" s="3">
        <f t="shared" si="2"/>
        <v>108301</v>
      </c>
      <c r="I15" s="4">
        <f t="shared" si="3"/>
        <v>162450</v>
      </c>
      <c r="J15" s="14">
        <f t="shared" si="4"/>
        <v>162451</v>
      </c>
      <c r="K15" s="13">
        <f t="shared" si="5"/>
        <v>216600</v>
      </c>
      <c r="L15" s="71"/>
      <c r="M15" s="77"/>
    </row>
    <row r="16" spans="1:13" x14ac:dyDescent="0.2">
      <c r="A16" s="20">
        <v>9</v>
      </c>
      <c r="B16" s="51">
        <f t="shared" si="7"/>
        <v>59650</v>
      </c>
      <c r="C16" s="60"/>
      <c r="D16" s="66">
        <f t="shared" si="0"/>
        <v>82317</v>
      </c>
      <c r="E16" s="48"/>
      <c r="F16" s="14">
        <f t="shared" si="6"/>
        <v>59651</v>
      </c>
      <c r="G16" s="15">
        <f t="shared" si="1"/>
        <v>119300</v>
      </c>
      <c r="H16" s="3">
        <f t="shared" si="2"/>
        <v>119301</v>
      </c>
      <c r="I16" s="4">
        <f t="shared" si="3"/>
        <v>178950</v>
      </c>
      <c r="J16" s="14">
        <f t="shared" si="4"/>
        <v>178951</v>
      </c>
      <c r="K16" s="13">
        <f t="shared" si="5"/>
        <v>238600</v>
      </c>
      <c r="L16" s="71"/>
      <c r="M16" s="77"/>
    </row>
    <row r="17" spans="1:13" x14ac:dyDescent="0.2">
      <c r="A17" s="20">
        <v>10</v>
      </c>
      <c r="B17" s="51">
        <f t="shared" si="7"/>
        <v>65150</v>
      </c>
      <c r="C17" s="60"/>
      <c r="D17" s="66">
        <f t="shared" si="0"/>
        <v>89907</v>
      </c>
      <c r="E17" s="48"/>
      <c r="F17" s="14">
        <f t="shared" si="6"/>
        <v>65151</v>
      </c>
      <c r="G17" s="15">
        <f t="shared" si="1"/>
        <v>130300</v>
      </c>
      <c r="H17" s="3">
        <f t="shared" si="2"/>
        <v>130301</v>
      </c>
      <c r="I17" s="4">
        <f t="shared" si="3"/>
        <v>195450</v>
      </c>
      <c r="J17" s="14">
        <f t="shared" si="4"/>
        <v>195451</v>
      </c>
      <c r="K17" s="13">
        <f t="shared" si="5"/>
        <v>260600</v>
      </c>
      <c r="L17" s="71"/>
      <c r="M17" s="77"/>
    </row>
    <row r="18" spans="1:13" x14ac:dyDescent="0.2">
      <c r="A18" s="20">
        <v>11</v>
      </c>
      <c r="B18" s="51">
        <f t="shared" si="7"/>
        <v>70650</v>
      </c>
      <c r="C18" s="60"/>
      <c r="D18" s="66">
        <f t="shared" si="0"/>
        <v>97496.999999999985</v>
      </c>
      <c r="E18" s="48"/>
      <c r="F18" s="14">
        <f t="shared" si="6"/>
        <v>70651</v>
      </c>
      <c r="G18" s="15">
        <f t="shared" si="1"/>
        <v>141300</v>
      </c>
      <c r="H18" s="3">
        <f t="shared" si="2"/>
        <v>141301</v>
      </c>
      <c r="I18" s="4">
        <f t="shared" si="3"/>
        <v>211950</v>
      </c>
      <c r="J18" s="14">
        <f t="shared" si="4"/>
        <v>211951</v>
      </c>
      <c r="K18" s="13">
        <f t="shared" si="5"/>
        <v>282600</v>
      </c>
      <c r="L18" s="71"/>
      <c r="M18" s="77"/>
    </row>
    <row r="19" spans="1:13" x14ac:dyDescent="0.2">
      <c r="A19" s="20">
        <v>12</v>
      </c>
      <c r="B19" s="51">
        <f t="shared" si="7"/>
        <v>76150</v>
      </c>
      <c r="C19" s="60"/>
      <c r="D19" s="66">
        <f t="shared" si="0"/>
        <v>105086.99999999999</v>
      </c>
      <c r="E19" s="48"/>
      <c r="F19" s="14">
        <f t="shared" si="6"/>
        <v>76151</v>
      </c>
      <c r="G19" s="15">
        <f t="shared" si="1"/>
        <v>152300</v>
      </c>
      <c r="H19" s="3">
        <f t="shared" si="2"/>
        <v>152301</v>
      </c>
      <c r="I19" s="4">
        <f t="shared" si="3"/>
        <v>228450</v>
      </c>
      <c r="J19" s="14">
        <f t="shared" si="4"/>
        <v>228451</v>
      </c>
      <c r="K19" s="13">
        <f t="shared" si="5"/>
        <v>304600</v>
      </c>
      <c r="L19" s="71"/>
      <c r="M19" s="77"/>
    </row>
    <row r="20" spans="1:13" x14ac:dyDescent="0.2">
      <c r="A20" s="20">
        <v>13</v>
      </c>
      <c r="B20" s="51">
        <f t="shared" si="7"/>
        <v>81650</v>
      </c>
      <c r="C20" s="60"/>
      <c r="D20" s="66">
        <f t="shared" si="0"/>
        <v>112676.99999999999</v>
      </c>
      <c r="E20" s="48"/>
      <c r="F20" s="14">
        <f t="shared" si="6"/>
        <v>81651</v>
      </c>
      <c r="G20" s="15">
        <f t="shared" si="1"/>
        <v>163300</v>
      </c>
      <c r="H20" s="3">
        <f t="shared" si="2"/>
        <v>163301</v>
      </c>
      <c r="I20" s="4">
        <f t="shared" si="3"/>
        <v>244950</v>
      </c>
      <c r="J20" s="14">
        <f t="shared" si="4"/>
        <v>244951</v>
      </c>
      <c r="K20" s="13">
        <f t="shared" si="5"/>
        <v>326600</v>
      </c>
      <c r="L20" s="71"/>
      <c r="M20" s="77"/>
    </row>
    <row r="21" spans="1:13" x14ac:dyDescent="0.2">
      <c r="A21" s="20">
        <v>14</v>
      </c>
      <c r="B21" s="51">
        <f t="shared" si="7"/>
        <v>87150</v>
      </c>
      <c r="C21" s="60"/>
      <c r="D21" s="66">
        <f t="shared" si="0"/>
        <v>120266.99999999999</v>
      </c>
      <c r="E21" s="48"/>
      <c r="F21" s="14">
        <f t="shared" si="6"/>
        <v>87151</v>
      </c>
      <c r="G21" s="15">
        <f t="shared" si="1"/>
        <v>174300</v>
      </c>
      <c r="H21" s="3">
        <f t="shared" si="2"/>
        <v>174301</v>
      </c>
      <c r="I21" s="4">
        <f t="shared" si="3"/>
        <v>261450</v>
      </c>
      <c r="J21" s="14">
        <f t="shared" si="4"/>
        <v>261451</v>
      </c>
      <c r="K21" s="13">
        <f t="shared" si="5"/>
        <v>348600</v>
      </c>
      <c r="L21" s="71"/>
      <c r="M21" s="77"/>
    </row>
    <row r="22" spans="1:13" ht="13.5" thickBot="1" x14ac:dyDescent="0.25">
      <c r="A22" s="21">
        <v>15</v>
      </c>
      <c r="B22" s="51">
        <f t="shared" si="7"/>
        <v>92650</v>
      </c>
      <c r="C22" s="61"/>
      <c r="D22" s="68">
        <f t="shared" si="0"/>
        <v>127856.99999999999</v>
      </c>
      <c r="E22" s="49"/>
      <c r="F22" s="33">
        <f t="shared" si="6"/>
        <v>92651</v>
      </c>
      <c r="G22" s="30">
        <f t="shared" si="1"/>
        <v>185300</v>
      </c>
      <c r="H22" s="5">
        <f t="shared" si="2"/>
        <v>185301</v>
      </c>
      <c r="I22" s="6">
        <f t="shared" si="3"/>
        <v>277950</v>
      </c>
      <c r="J22" s="33">
        <f t="shared" si="4"/>
        <v>277951</v>
      </c>
      <c r="K22" s="31">
        <f t="shared" si="5"/>
        <v>370600</v>
      </c>
      <c r="L22" s="72"/>
      <c r="M22" s="78"/>
    </row>
    <row r="23" spans="1:13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</row>
    <row r="25" spans="1:13" x14ac:dyDescent="0.2">
      <c r="A25" s="100" t="s">
        <v>72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</sheetData>
  <mergeCells count="11">
    <mergeCell ref="F6:G6"/>
    <mergeCell ref="H6:I6"/>
    <mergeCell ref="J6:K6"/>
    <mergeCell ref="A23:K24"/>
    <mergeCell ref="A25:K25"/>
    <mergeCell ref="A1:K1"/>
    <mergeCell ref="A2:K3"/>
    <mergeCell ref="A4:K4"/>
    <mergeCell ref="F5:G5"/>
    <mergeCell ref="H5:I5"/>
    <mergeCell ref="J5:K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2B4CA-1410-4781-82AF-A6F86453502B}">
  <dimension ref="A1:M25"/>
  <sheetViews>
    <sheetView tabSelected="1" workbookViewId="0">
      <selection activeCell="S14" sqref="S14"/>
    </sheetView>
  </sheetViews>
  <sheetFormatPr defaultRowHeight="15" x14ac:dyDescent="0.2"/>
  <cols>
    <col min="1" max="1" width="15.140625" style="115" customWidth="1"/>
    <col min="2" max="2" width="15.5703125" style="115" customWidth="1"/>
    <col min="3" max="3" width="1.85546875" style="115" customWidth="1"/>
    <col min="4" max="4" width="13.5703125" style="181" customWidth="1"/>
    <col min="5" max="5" width="4.85546875" style="115" customWidth="1"/>
    <col min="6" max="6" width="17.5703125" style="115" customWidth="1"/>
    <col min="7" max="7" width="20.140625" style="115" customWidth="1"/>
    <col min="8" max="8" width="17.5703125" style="115" customWidth="1"/>
    <col min="9" max="9" width="17.42578125" style="115" customWidth="1"/>
    <col min="10" max="10" width="15.7109375" style="115" customWidth="1"/>
    <col min="11" max="11" width="20.42578125" style="115" customWidth="1"/>
    <col min="12" max="12" width="0.140625" style="115" customWidth="1"/>
    <col min="13" max="13" width="12.28515625" style="115" hidden="1" customWidth="1"/>
    <col min="14" max="16384" width="9.140625" style="115"/>
  </cols>
  <sheetData>
    <row r="1" spans="1:13" ht="15.75" x14ac:dyDescent="0.25">
      <c r="A1" s="84" t="s">
        <v>73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36"/>
    </row>
    <row r="2" spans="1:13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36"/>
    </row>
    <row r="3" spans="1:13" ht="16.5" thickBot="1" x14ac:dyDescent="0.3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36"/>
    </row>
    <row r="4" spans="1:13" s="122" customFormat="1" ht="16.5" thickBot="1" x14ac:dyDescent="0.3">
      <c r="A4" s="116" t="s">
        <v>1</v>
      </c>
      <c r="B4" s="117"/>
      <c r="C4" s="118"/>
      <c r="D4" s="118"/>
      <c r="E4" s="118"/>
      <c r="F4" s="117"/>
      <c r="G4" s="117"/>
      <c r="H4" s="117"/>
      <c r="I4" s="117"/>
      <c r="J4" s="117"/>
      <c r="K4" s="119"/>
      <c r="L4" s="120"/>
      <c r="M4" s="121"/>
    </row>
    <row r="5" spans="1:13" s="132" customFormat="1" ht="48" thickBot="1" x14ac:dyDescent="0.3">
      <c r="A5" s="123"/>
      <c r="B5" s="124" t="s">
        <v>2</v>
      </c>
      <c r="C5" s="125"/>
      <c r="D5" s="126" t="s">
        <v>59</v>
      </c>
      <c r="E5" s="125"/>
      <c r="F5" s="127" t="s">
        <v>3</v>
      </c>
      <c r="G5" s="128"/>
      <c r="H5" s="129" t="s">
        <v>3</v>
      </c>
      <c r="I5" s="128"/>
      <c r="J5" s="127" t="s">
        <v>3</v>
      </c>
      <c r="K5" s="128"/>
      <c r="L5" s="130"/>
      <c r="M5" s="131" t="s">
        <v>43</v>
      </c>
    </row>
    <row r="6" spans="1:13" x14ac:dyDescent="0.2">
      <c r="A6" s="133" t="s">
        <v>4</v>
      </c>
      <c r="B6" s="134" t="s">
        <v>5</v>
      </c>
      <c r="C6" s="135"/>
      <c r="D6" s="136" t="s">
        <v>44</v>
      </c>
      <c r="E6" s="137"/>
      <c r="F6" s="138" t="s">
        <v>6</v>
      </c>
      <c r="G6" s="139"/>
      <c r="H6" s="140" t="s">
        <v>50</v>
      </c>
      <c r="I6" s="141"/>
      <c r="J6" s="142" t="s">
        <v>51</v>
      </c>
      <c r="K6" s="143"/>
      <c r="L6" s="144"/>
      <c r="M6" s="145" t="s">
        <v>44</v>
      </c>
    </row>
    <row r="7" spans="1:13" x14ac:dyDescent="0.2">
      <c r="A7" s="146"/>
      <c r="B7" s="147" t="s">
        <v>10</v>
      </c>
      <c r="C7" s="148"/>
      <c r="D7" s="149"/>
      <c r="E7" s="150"/>
      <c r="F7" s="151" t="s">
        <v>18</v>
      </c>
      <c r="G7" s="152"/>
      <c r="H7" s="153" t="s">
        <v>52</v>
      </c>
      <c r="I7" s="152"/>
      <c r="J7" s="153" t="s">
        <v>25</v>
      </c>
      <c r="K7" s="152"/>
      <c r="L7" s="154"/>
      <c r="M7" s="155"/>
    </row>
    <row r="8" spans="1:13" x14ac:dyDescent="0.2">
      <c r="A8" s="156">
        <v>1</v>
      </c>
      <c r="B8" s="157">
        <v>15960</v>
      </c>
      <c r="C8" s="158"/>
      <c r="D8" s="149">
        <f>B8*138%</f>
        <v>22024.799999999999</v>
      </c>
      <c r="E8" s="159"/>
      <c r="F8" s="160">
        <f>B8+1</f>
        <v>15961</v>
      </c>
      <c r="G8" s="161">
        <f>B8*200%</f>
        <v>31920</v>
      </c>
      <c r="H8" s="162">
        <f>G8+1</f>
        <v>31921</v>
      </c>
      <c r="I8" s="163">
        <f>B8*300%</f>
        <v>47880</v>
      </c>
      <c r="J8" s="160">
        <f>I8+1</f>
        <v>47881</v>
      </c>
      <c r="K8" s="164">
        <f>B8*400%</f>
        <v>63840</v>
      </c>
      <c r="L8" s="165"/>
      <c r="M8" s="166"/>
    </row>
    <row r="9" spans="1:13" x14ac:dyDescent="0.2">
      <c r="A9" s="156">
        <v>2</v>
      </c>
      <c r="B9" s="157">
        <v>21640</v>
      </c>
      <c r="C9" s="158"/>
      <c r="D9" s="149">
        <f t="shared" ref="D9:D22" si="0">B9*138%</f>
        <v>29863.199999999997</v>
      </c>
      <c r="E9" s="159"/>
      <c r="F9" s="160">
        <f>B9+1</f>
        <v>21641</v>
      </c>
      <c r="G9" s="161">
        <f t="shared" ref="G9:G22" si="1">B9*200%</f>
        <v>43280</v>
      </c>
      <c r="H9" s="162">
        <f t="shared" ref="H9:H22" si="2">G9+1</f>
        <v>43281</v>
      </c>
      <c r="I9" s="163">
        <f t="shared" ref="I9:I22" si="3">B9*300%</f>
        <v>64920</v>
      </c>
      <c r="J9" s="160">
        <f t="shared" ref="J9:J22" si="4">I9+1</f>
        <v>64921</v>
      </c>
      <c r="K9" s="164">
        <f t="shared" ref="K9:K22" si="5">B9*400%</f>
        <v>86560</v>
      </c>
      <c r="L9" s="165"/>
      <c r="M9" s="166"/>
    </row>
    <row r="10" spans="1:13" x14ac:dyDescent="0.2">
      <c r="A10" s="156">
        <v>3</v>
      </c>
      <c r="B10" s="157">
        <v>27320</v>
      </c>
      <c r="C10" s="158"/>
      <c r="D10" s="149">
        <f t="shared" si="0"/>
        <v>37701.599999999999</v>
      </c>
      <c r="E10" s="159"/>
      <c r="F10" s="160">
        <f t="shared" ref="F10:F22" si="6">B10+1</f>
        <v>27321</v>
      </c>
      <c r="G10" s="161">
        <f t="shared" si="1"/>
        <v>54640</v>
      </c>
      <c r="H10" s="162">
        <f t="shared" si="2"/>
        <v>54641</v>
      </c>
      <c r="I10" s="163">
        <f t="shared" si="3"/>
        <v>81960</v>
      </c>
      <c r="J10" s="160">
        <f t="shared" si="4"/>
        <v>81961</v>
      </c>
      <c r="K10" s="164">
        <f t="shared" si="5"/>
        <v>109280</v>
      </c>
      <c r="L10" s="165"/>
      <c r="M10" s="166"/>
    </row>
    <row r="11" spans="1:13" x14ac:dyDescent="0.2">
      <c r="A11" s="156">
        <v>4</v>
      </c>
      <c r="B11" s="157">
        <v>33000</v>
      </c>
      <c r="C11" s="158"/>
      <c r="D11" s="149">
        <f t="shared" si="0"/>
        <v>45540</v>
      </c>
      <c r="E11" s="159"/>
      <c r="F11" s="160">
        <f t="shared" si="6"/>
        <v>33001</v>
      </c>
      <c r="G11" s="161">
        <f t="shared" si="1"/>
        <v>66000</v>
      </c>
      <c r="H11" s="162">
        <f t="shared" si="2"/>
        <v>66001</v>
      </c>
      <c r="I11" s="163">
        <f t="shared" si="3"/>
        <v>99000</v>
      </c>
      <c r="J11" s="160">
        <f t="shared" si="4"/>
        <v>99001</v>
      </c>
      <c r="K11" s="164">
        <f t="shared" si="5"/>
        <v>132000</v>
      </c>
      <c r="L11" s="165"/>
      <c r="M11" s="166"/>
    </row>
    <row r="12" spans="1:13" x14ac:dyDescent="0.2">
      <c r="A12" s="156">
        <v>5</v>
      </c>
      <c r="B12" s="157">
        <v>38680</v>
      </c>
      <c r="C12" s="158"/>
      <c r="D12" s="149">
        <f t="shared" si="0"/>
        <v>53378.399999999994</v>
      </c>
      <c r="E12" s="159"/>
      <c r="F12" s="160">
        <f t="shared" si="6"/>
        <v>38681</v>
      </c>
      <c r="G12" s="161">
        <f t="shared" si="1"/>
        <v>77360</v>
      </c>
      <c r="H12" s="162">
        <f t="shared" si="2"/>
        <v>77361</v>
      </c>
      <c r="I12" s="163">
        <f t="shared" si="3"/>
        <v>116040</v>
      </c>
      <c r="J12" s="160">
        <f t="shared" si="4"/>
        <v>116041</v>
      </c>
      <c r="K12" s="164">
        <f t="shared" si="5"/>
        <v>154720</v>
      </c>
      <c r="L12" s="165"/>
      <c r="M12" s="166"/>
    </row>
    <row r="13" spans="1:13" x14ac:dyDescent="0.2">
      <c r="A13" s="156">
        <v>6</v>
      </c>
      <c r="B13" s="157">
        <v>44360</v>
      </c>
      <c r="C13" s="158"/>
      <c r="D13" s="149">
        <f t="shared" si="0"/>
        <v>61216.799999999996</v>
      </c>
      <c r="E13" s="159"/>
      <c r="F13" s="160">
        <f t="shared" si="6"/>
        <v>44361</v>
      </c>
      <c r="G13" s="161">
        <f t="shared" si="1"/>
        <v>88720</v>
      </c>
      <c r="H13" s="162">
        <f t="shared" si="2"/>
        <v>88721</v>
      </c>
      <c r="I13" s="163">
        <f t="shared" si="3"/>
        <v>133080</v>
      </c>
      <c r="J13" s="160">
        <f>I13+1</f>
        <v>133081</v>
      </c>
      <c r="K13" s="164">
        <f t="shared" si="5"/>
        <v>177440</v>
      </c>
      <c r="L13" s="165"/>
      <c r="M13" s="166"/>
    </row>
    <row r="14" spans="1:13" x14ac:dyDescent="0.2">
      <c r="A14" s="156">
        <v>7</v>
      </c>
      <c r="B14" s="157">
        <v>50040</v>
      </c>
      <c r="C14" s="158"/>
      <c r="D14" s="149">
        <f t="shared" si="0"/>
        <v>69055.199999999997</v>
      </c>
      <c r="E14" s="159"/>
      <c r="F14" s="160">
        <f t="shared" si="6"/>
        <v>50041</v>
      </c>
      <c r="G14" s="161">
        <f t="shared" si="1"/>
        <v>100080</v>
      </c>
      <c r="H14" s="162">
        <f t="shared" si="2"/>
        <v>100081</v>
      </c>
      <c r="I14" s="163">
        <f t="shared" si="3"/>
        <v>150120</v>
      </c>
      <c r="J14" s="160">
        <f t="shared" si="4"/>
        <v>150121</v>
      </c>
      <c r="K14" s="164">
        <f t="shared" si="5"/>
        <v>200160</v>
      </c>
      <c r="L14" s="165"/>
      <c r="M14" s="166"/>
    </row>
    <row r="15" spans="1:13" x14ac:dyDescent="0.2">
      <c r="A15" s="156">
        <v>8</v>
      </c>
      <c r="B15" s="157">
        <v>55720</v>
      </c>
      <c r="C15" s="158"/>
      <c r="D15" s="149">
        <f t="shared" si="0"/>
        <v>76893.599999999991</v>
      </c>
      <c r="E15" s="159"/>
      <c r="F15" s="160">
        <f t="shared" si="6"/>
        <v>55721</v>
      </c>
      <c r="G15" s="161">
        <f t="shared" si="1"/>
        <v>111440</v>
      </c>
      <c r="H15" s="162">
        <f t="shared" si="2"/>
        <v>111441</v>
      </c>
      <c r="I15" s="163">
        <f t="shared" si="3"/>
        <v>167160</v>
      </c>
      <c r="J15" s="160">
        <f t="shared" si="4"/>
        <v>167161</v>
      </c>
      <c r="K15" s="164">
        <f t="shared" si="5"/>
        <v>222880</v>
      </c>
      <c r="L15" s="165"/>
      <c r="M15" s="166"/>
    </row>
    <row r="16" spans="1:13" x14ac:dyDescent="0.2">
      <c r="A16" s="156">
        <v>9</v>
      </c>
      <c r="B16" s="157">
        <v>66900</v>
      </c>
      <c r="C16" s="158"/>
      <c r="D16" s="149">
        <f t="shared" si="0"/>
        <v>92322</v>
      </c>
      <c r="E16" s="159"/>
      <c r="F16" s="160">
        <f t="shared" si="6"/>
        <v>66901</v>
      </c>
      <c r="G16" s="161">
        <f t="shared" si="1"/>
        <v>133800</v>
      </c>
      <c r="H16" s="162">
        <f t="shared" si="2"/>
        <v>133801</v>
      </c>
      <c r="I16" s="163">
        <f t="shared" si="3"/>
        <v>200700</v>
      </c>
      <c r="J16" s="160">
        <f t="shared" si="4"/>
        <v>200701</v>
      </c>
      <c r="K16" s="164">
        <f t="shared" si="5"/>
        <v>267600</v>
      </c>
      <c r="L16" s="165"/>
      <c r="M16" s="166"/>
    </row>
    <row r="17" spans="1:13" x14ac:dyDescent="0.2">
      <c r="A17" s="156">
        <v>10</v>
      </c>
      <c r="B17" s="157">
        <v>78080</v>
      </c>
      <c r="C17" s="158"/>
      <c r="D17" s="149">
        <f t="shared" si="0"/>
        <v>107750.39999999999</v>
      </c>
      <c r="E17" s="159"/>
      <c r="F17" s="160">
        <f t="shared" si="6"/>
        <v>78081</v>
      </c>
      <c r="G17" s="161">
        <f t="shared" si="1"/>
        <v>156160</v>
      </c>
      <c r="H17" s="162">
        <f t="shared" si="2"/>
        <v>156161</v>
      </c>
      <c r="I17" s="163">
        <f t="shared" si="3"/>
        <v>234240</v>
      </c>
      <c r="J17" s="160">
        <f t="shared" si="4"/>
        <v>234241</v>
      </c>
      <c r="K17" s="164">
        <f t="shared" si="5"/>
        <v>312320</v>
      </c>
      <c r="L17" s="165"/>
      <c r="M17" s="166"/>
    </row>
    <row r="18" spans="1:13" x14ac:dyDescent="0.2">
      <c r="A18" s="156">
        <v>11</v>
      </c>
      <c r="B18" s="157">
        <v>89260</v>
      </c>
      <c r="C18" s="158"/>
      <c r="D18" s="149">
        <f t="shared" si="0"/>
        <v>123178.79999999999</v>
      </c>
      <c r="E18" s="159"/>
      <c r="F18" s="160">
        <f t="shared" si="6"/>
        <v>89261</v>
      </c>
      <c r="G18" s="161">
        <f t="shared" si="1"/>
        <v>178520</v>
      </c>
      <c r="H18" s="162">
        <f t="shared" si="2"/>
        <v>178521</v>
      </c>
      <c r="I18" s="163">
        <f t="shared" si="3"/>
        <v>267780</v>
      </c>
      <c r="J18" s="160">
        <f t="shared" si="4"/>
        <v>267781</v>
      </c>
      <c r="K18" s="164">
        <f t="shared" si="5"/>
        <v>357040</v>
      </c>
      <c r="L18" s="165"/>
      <c r="M18" s="166"/>
    </row>
    <row r="19" spans="1:13" x14ac:dyDescent="0.2">
      <c r="A19" s="156">
        <v>12</v>
      </c>
      <c r="B19" s="157">
        <v>100440</v>
      </c>
      <c r="C19" s="158"/>
      <c r="D19" s="149">
        <f t="shared" si="0"/>
        <v>138607.19999999998</v>
      </c>
      <c r="E19" s="159"/>
      <c r="F19" s="160">
        <f t="shared" si="6"/>
        <v>100441</v>
      </c>
      <c r="G19" s="161">
        <f t="shared" si="1"/>
        <v>200880</v>
      </c>
      <c r="H19" s="162">
        <f t="shared" si="2"/>
        <v>200881</v>
      </c>
      <c r="I19" s="163">
        <f t="shared" si="3"/>
        <v>301320</v>
      </c>
      <c r="J19" s="160">
        <f t="shared" si="4"/>
        <v>301321</v>
      </c>
      <c r="K19" s="164">
        <f t="shared" si="5"/>
        <v>401760</v>
      </c>
      <c r="L19" s="165"/>
      <c r="M19" s="166"/>
    </row>
    <row r="20" spans="1:13" x14ac:dyDescent="0.2">
      <c r="A20" s="156">
        <v>13</v>
      </c>
      <c r="B20" s="157">
        <v>111620</v>
      </c>
      <c r="C20" s="158"/>
      <c r="D20" s="149">
        <f t="shared" si="0"/>
        <v>154035.59999999998</v>
      </c>
      <c r="E20" s="159"/>
      <c r="F20" s="160">
        <f t="shared" si="6"/>
        <v>111621</v>
      </c>
      <c r="G20" s="161">
        <f t="shared" si="1"/>
        <v>223240</v>
      </c>
      <c r="H20" s="162">
        <f t="shared" si="2"/>
        <v>223241</v>
      </c>
      <c r="I20" s="163">
        <f t="shared" si="3"/>
        <v>334860</v>
      </c>
      <c r="J20" s="160">
        <f t="shared" si="4"/>
        <v>334861</v>
      </c>
      <c r="K20" s="164">
        <f t="shared" si="5"/>
        <v>446480</v>
      </c>
      <c r="L20" s="165"/>
      <c r="M20" s="166"/>
    </row>
    <row r="21" spans="1:13" x14ac:dyDescent="0.2">
      <c r="A21" s="156">
        <v>14</v>
      </c>
      <c r="B21" s="157">
        <v>122800</v>
      </c>
      <c r="C21" s="158"/>
      <c r="D21" s="149">
        <f t="shared" si="0"/>
        <v>169464</v>
      </c>
      <c r="E21" s="159"/>
      <c r="F21" s="160">
        <f t="shared" si="6"/>
        <v>122801</v>
      </c>
      <c r="G21" s="161">
        <f t="shared" si="1"/>
        <v>245600</v>
      </c>
      <c r="H21" s="162">
        <f t="shared" si="2"/>
        <v>245601</v>
      </c>
      <c r="I21" s="163">
        <f t="shared" si="3"/>
        <v>368400</v>
      </c>
      <c r="J21" s="160">
        <f t="shared" si="4"/>
        <v>368401</v>
      </c>
      <c r="K21" s="164">
        <f t="shared" si="5"/>
        <v>491200</v>
      </c>
      <c r="L21" s="165"/>
      <c r="M21" s="166"/>
    </row>
    <row r="22" spans="1:13" ht="15.75" thickBot="1" x14ac:dyDescent="0.25">
      <c r="A22" s="167">
        <v>15</v>
      </c>
      <c r="B22" s="157">
        <v>133980</v>
      </c>
      <c r="C22" s="168"/>
      <c r="D22" s="169">
        <f t="shared" si="0"/>
        <v>184892.4</v>
      </c>
      <c r="E22" s="170"/>
      <c r="F22" s="171">
        <f t="shared" si="6"/>
        <v>133981</v>
      </c>
      <c r="G22" s="172">
        <f t="shared" si="1"/>
        <v>267960</v>
      </c>
      <c r="H22" s="173">
        <f t="shared" si="2"/>
        <v>267961</v>
      </c>
      <c r="I22" s="174">
        <f t="shared" si="3"/>
        <v>401940</v>
      </c>
      <c r="J22" s="171">
        <f t="shared" si="4"/>
        <v>401941</v>
      </c>
      <c r="K22" s="175">
        <f t="shared" si="5"/>
        <v>535920</v>
      </c>
      <c r="L22" s="176"/>
      <c r="M22" s="177"/>
    </row>
    <row r="23" spans="1:13" x14ac:dyDescent="0.2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</row>
    <row r="24" spans="1:13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</row>
    <row r="25" spans="1:13" ht="15.75" x14ac:dyDescent="0.25">
      <c r="A25" s="180" t="s">
        <v>74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</row>
  </sheetData>
  <mergeCells count="11">
    <mergeCell ref="F6:G6"/>
    <mergeCell ref="H6:I6"/>
    <mergeCell ref="J6:K6"/>
    <mergeCell ref="A23:K24"/>
    <mergeCell ref="A25:K25"/>
    <mergeCell ref="A1:K1"/>
    <mergeCell ref="A2:K3"/>
    <mergeCell ref="A4:K4"/>
    <mergeCell ref="F5:G5"/>
    <mergeCell ref="H5:I5"/>
    <mergeCell ref="J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topLeftCell="A7" zoomScaleNormal="100" workbookViewId="0">
      <selection activeCell="M17" sqref="M17"/>
    </sheetView>
  </sheetViews>
  <sheetFormatPr defaultRowHeight="12.75" x14ac:dyDescent="0.2"/>
  <cols>
    <col min="1" max="1" width="10.85546875" bestFit="1" customWidth="1"/>
    <col min="2" max="2" width="13.85546875" customWidth="1"/>
    <col min="3" max="3" width="1.85546875" customWidth="1"/>
    <col min="4" max="4" width="8.7109375" bestFit="1" customWidth="1"/>
    <col min="5" max="11" width="9.7109375" bestFit="1" customWidth="1"/>
  </cols>
  <sheetData>
    <row r="1" spans="1:11" ht="15.75" x14ac:dyDescent="0.25">
      <c r="A1" s="84" t="s">
        <v>15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5" t="s">
        <v>16</v>
      </c>
      <c r="B7" s="81" t="s">
        <v>10</v>
      </c>
      <c r="C7" s="25"/>
      <c r="D7" s="98" t="s">
        <v>10</v>
      </c>
      <c r="E7" s="99"/>
      <c r="F7" s="98" t="s">
        <v>11</v>
      </c>
      <c r="G7" s="99"/>
      <c r="H7" s="98" t="s">
        <v>12</v>
      </c>
      <c r="I7" s="99"/>
      <c r="J7" s="98" t="s">
        <v>13</v>
      </c>
      <c r="K7" s="99"/>
    </row>
    <row r="8" spans="1:11" ht="20.100000000000001" customHeight="1" x14ac:dyDescent="0.2">
      <c r="A8" s="34" t="s">
        <v>17</v>
      </c>
      <c r="B8" s="79" t="s">
        <v>10</v>
      </c>
      <c r="C8" s="25"/>
      <c r="D8" s="82" t="s">
        <v>18</v>
      </c>
      <c r="E8" s="83"/>
      <c r="F8" s="82" t="s">
        <v>19</v>
      </c>
      <c r="G8" s="83"/>
      <c r="H8" s="82" t="s">
        <v>20</v>
      </c>
      <c r="I8" s="83"/>
      <c r="J8" s="82" t="s">
        <v>21</v>
      </c>
      <c r="K8" s="80"/>
    </row>
    <row r="9" spans="1:11" ht="20.100000000000001" customHeight="1" x14ac:dyDescent="0.2">
      <c r="A9" s="20">
        <v>1</v>
      </c>
      <c r="B9" s="17">
        <v>9310</v>
      </c>
      <c r="C9" s="26"/>
      <c r="D9" s="12">
        <v>9311</v>
      </c>
      <c r="E9" s="15">
        <v>18620</v>
      </c>
      <c r="F9" s="3">
        <v>18621</v>
      </c>
      <c r="G9" s="4">
        <f>B9*267%</f>
        <v>24857.7</v>
      </c>
      <c r="H9" s="14">
        <f>G9+1</f>
        <v>24858.7</v>
      </c>
      <c r="I9" s="15">
        <f>B9*334%</f>
        <v>31095.399999999998</v>
      </c>
      <c r="J9" s="12">
        <f>I9+1</f>
        <v>31096.399999999998</v>
      </c>
      <c r="K9" s="13">
        <f>B9*400%</f>
        <v>37240</v>
      </c>
    </row>
    <row r="10" spans="1:11" ht="20.100000000000001" customHeight="1" x14ac:dyDescent="0.2">
      <c r="A10" s="20">
        <v>2</v>
      </c>
      <c r="B10" s="17">
        <v>12490</v>
      </c>
      <c r="C10" s="27"/>
      <c r="D10" s="3">
        <v>12491</v>
      </c>
      <c r="E10" s="2">
        <v>24980</v>
      </c>
      <c r="F10" s="3">
        <v>24981</v>
      </c>
      <c r="G10" s="4">
        <f t="shared" ref="G10:G23" si="0">B10*267%</f>
        <v>33348.299999999996</v>
      </c>
      <c r="H10" s="14">
        <f t="shared" ref="H10:H23" si="1">G10+1</f>
        <v>33349.299999999996</v>
      </c>
      <c r="I10" s="15">
        <f t="shared" ref="I10:I23" si="2">B10*334%</f>
        <v>41716.6</v>
      </c>
      <c r="J10" s="12">
        <f t="shared" ref="J10:J23" si="3">I10+1</f>
        <v>41717.599999999999</v>
      </c>
      <c r="K10" s="13">
        <f t="shared" ref="K10:K23" si="4">B10*400%</f>
        <v>49960</v>
      </c>
    </row>
    <row r="11" spans="1:11" ht="20.100000000000001" customHeight="1" x14ac:dyDescent="0.2">
      <c r="A11" s="20">
        <v>3</v>
      </c>
      <c r="B11" s="17">
        <v>15670</v>
      </c>
      <c r="C11" s="27"/>
      <c r="D11" s="3">
        <v>15671</v>
      </c>
      <c r="E11" s="2">
        <v>31340</v>
      </c>
      <c r="F11" s="3">
        <v>31341</v>
      </c>
      <c r="G11" s="4">
        <f t="shared" si="0"/>
        <v>41838.9</v>
      </c>
      <c r="H11" s="14">
        <f t="shared" si="1"/>
        <v>41839.9</v>
      </c>
      <c r="I11" s="15">
        <f t="shared" si="2"/>
        <v>52337.799999999996</v>
      </c>
      <c r="J11" s="12">
        <f t="shared" si="3"/>
        <v>52338.799999999996</v>
      </c>
      <c r="K11" s="13">
        <f t="shared" si="4"/>
        <v>62680</v>
      </c>
    </row>
    <row r="12" spans="1:11" ht="20.100000000000001" customHeight="1" x14ac:dyDescent="0.2">
      <c r="A12" s="20">
        <v>4</v>
      </c>
      <c r="B12" s="17">
        <v>18850</v>
      </c>
      <c r="C12" s="27"/>
      <c r="D12" s="3">
        <v>18851</v>
      </c>
      <c r="E12" s="2">
        <v>37700</v>
      </c>
      <c r="F12" s="3">
        <v>37701</v>
      </c>
      <c r="G12" s="4">
        <f t="shared" si="0"/>
        <v>50329.5</v>
      </c>
      <c r="H12" s="14">
        <f t="shared" si="1"/>
        <v>50330.5</v>
      </c>
      <c r="I12" s="15">
        <f t="shared" si="2"/>
        <v>62959</v>
      </c>
      <c r="J12" s="12">
        <f t="shared" si="3"/>
        <v>62960</v>
      </c>
      <c r="K12" s="13">
        <f t="shared" si="4"/>
        <v>75400</v>
      </c>
    </row>
    <row r="13" spans="1:11" ht="20.100000000000001" customHeight="1" x14ac:dyDescent="0.2">
      <c r="A13" s="20">
        <v>5</v>
      </c>
      <c r="B13" s="17">
        <v>22030</v>
      </c>
      <c r="C13" s="27"/>
      <c r="D13" s="3">
        <v>22031</v>
      </c>
      <c r="E13" s="2">
        <v>44060</v>
      </c>
      <c r="F13" s="3">
        <v>44061</v>
      </c>
      <c r="G13" s="4">
        <f t="shared" si="0"/>
        <v>58820.1</v>
      </c>
      <c r="H13" s="14">
        <f t="shared" si="1"/>
        <v>58821.1</v>
      </c>
      <c r="I13" s="15">
        <f t="shared" si="2"/>
        <v>73580.2</v>
      </c>
      <c r="J13" s="12">
        <f t="shared" si="3"/>
        <v>73581.2</v>
      </c>
      <c r="K13" s="13">
        <f t="shared" si="4"/>
        <v>88120</v>
      </c>
    </row>
    <row r="14" spans="1:11" ht="20.100000000000001" customHeight="1" x14ac:dyDescent="0.2">
      <c r="A14" s="20">
        <v>6</v>
      </c>
      <c r="B14" s="17">
        <v>25210</v>
      </c>
      <c r="C14" s="27"/>
      <c r="D14" s="3">
        <v>25211</v>
      </c>
      <c r="E14" s="2">
        <v>50420</v>
      </c>
      <c r="F14" s="3">
        <v>50421</v>
      </c>
      <c r="G14" s="4">
        <f t="shared" si="0"/>
        <v>67310.7</v>
      </c>
      <c r="H14" s="14">
        <f>G14+1</f>
        <v>67311.7</v>
      </c>
      <c r="I14" s="15">
        <f t="shared" si="2"/>
        <v>84201.4</v>
      </c>
      <c r="J14" s="12">
        <f t="shared" si="3"/>
        <v>84202.4</v>
      </c>
      <c r="K14" s="13">
        <f t="shared" si="4"/>
        <v>100840</v>
      </c>
    </row>
    <row r="15" spans="1:11" ht="20.100000000000001" customHeight="1" x14ac:dyDescent="0.2">
      <c r="A15" s="20">
        <v>7</v>
      </c>
      <c r="B15" s="17">
        <v>28390</v>
      </c>
      <c r="C15" s="27"/>
      <c r="D15" s="3">
        <v>28391</v>
      </c>
      <c r="E15" s="2">
        <v>56780</v>
      </c>
      <c r="F15" s="3">
        <v>56781</v>
      </c>
      <c r="G15" s="4">
        <f t="shared" si="0"/>
        <v>75801.3</v>
      </c>
      <c r="H15" s="14">
        <f t="shared" si="1"/>
        <v>75802.3</v>
      </c>
      <c r="I15" s="15">
        <f t="shared" si="2"/>
        <v>94822.599999999991</v>
      </c>
      <c r="J15" s="12">
        <f t="shared" si="3"/>
        <v>94823.599999999991</v>
      </c>
      <c r="K15" s="13">
        <f t="shared" si="4"/>
        <v>113560</v>
      </c>
    </row>
    <row r="16" spans="1:11" ht="20.100000000000001" customHeight="1" x14ac:dyDescent="0.2">
      <c r="A16" s="20">
        <v>8</v>
      </c>
      <c r="B16" s="17">
        <v>31570</v>
      </c>
      <c r="C16" s="27"/>
      <c r="D16" s="3">
        <v>31571</v>
      </c>
      <c r="E16" s="2">
        <v>63140</v>
      </c>
      <c r="F16" s="3">
        <v>63141</v>
      </c>
      <c r="G16" s="4">
        <f t="shared" si="0"/>
        <v>84291.9</v>
      </c>
      <c r="H16" s="14">
        <f t="shared" si="1"/>
        <v>84292.9</v>
      </c>
      <c r="I16" s="15">
        <f t="shared" si="2"/>
        <v>105443.79999999999</v>
      </c>
      <c r="J16" s="12">
        <f t="shared" si="3"/>
        <v>105444.79999999999</v>
      </c>
      <c r="K16" s="13">
        <f t="shared" si="4"/>
        <v>126280</v>
      </c>
    </row>
    <row r="17" spans="1:11" ht="20.100000000000001" customHeight="1" x14ac:dyDescent="0.2">
      <c r="A17" s="20">
        <v>9</v>
      </c>
      <c r="B17" s="17">
        <v>34750</v>
      </c>
      <c r="C17" s="27"/>
      <c r="D17" s="3">
        <v>34751</v>
      </c>
      <c r="E17" s="2">
        <v>69500</v>
      </c>
      <c r="F17" s="3">
        <v>69501</v>
      </c>
      <c r="G17" s="4">
        <f t="shared" si="0"/>
        <v>92782.5</v>
      </c>
      <c r="H17" s="14">
        <f t="shared" si="1"/>
        <v>92783.5</v>
      </c>
      <c r="I17" s="15">
        <f t="shared" si="2"/>
        <v>116065</v>
      </c>
      <c r="J17" s="12">
        <f t="shared" si="3"/>
        <v>116066</v>
      </c>
      <c r="K17" s="13">
        <f t="shared" si="4"/>
        <v>139000</v>
      </c>
    </row>
    <row r="18" spans="1:11" ht="20.100000000000001" customHeight="1" x14ac:dyDescent="0.2">
      <c r="A18" s="20">
        <v>10</v>
      </c>
      <c r="B18" s="17">
        <v>37930</v>
      </c>
      <c r="C18" s="27"/>
      <c r="D18" s="3">
        <v>37931</v>
      </c>
      <c r="E18" s="2">
        <v>75860</v>
      </c>
      <c r="F18" s="3">
        <v>75861</v>
      </c>
      <c r="G18" s="4">
        <f t="shared" si="0"/>
        <v>101273.09999999999</v>
      </c>
      <c r="H18" s="14">
        <f t="shared" si="1"/>
        <v>101274.09999999999</v>
      </c>
      <c r="I18" s="15">
        <f t="shared" si="2"/>
        <v>126686.2</v>
      </c>
      <c r="J18" s="12">
        <f t="shared" si="3"/>
        <v>126687.2</v>
      </c>
      <c r="K18" s="13">
        <f t="shared" si="4"/>
        <v>151720</v>
      </c>
    </row>
    <row r="19" spans="1:11" ht="20.100000000000001" customHeight="1" x14ac:dyDescent="0.2">
      <c r="A19" s="20">
        <v>11</v>
      </c>
      <c r="B19" s="17">
        <v>41110</v>
      </c>
      <c r="C19" s="27"/>
      <c r="D19" s="3">
        <v>41111</v>
      </c>
      <c r="E19" s="2">
        <v>82220</v>
      </c>
      <c r="F19" s="3">
        <v>82221</v>
      </c>
      <c r="G19" s="4">
        <f t="shared" si="0"/>
        <v>109763.7</v>
      </c>
      <c r="H19" s="14">
        <f t="shared" si="1"/>
        <v>109764.7</v>
      </c>
      <c r="I19" s="15">
        <f t="shared" si="2"/>
        <v>137307.4</v>
      </c>
      <c r="J19" s="12">
        <f t="shared" si="3"/>
        <v>137308.4</v>
      </c>
      <c r="K19" s="13">
        <f t="shared" si="4"/>
        <v>164440</v>
      </c>
    </row>
    <row r="20" spans="1:11" ht="20.100000000000001" customHeight="1" x14ac:dyDescent="0.2">
      <c r="A20" s="20">
        <v>12</v>
      </c>
      <c r="B20" s="17">
        <v>44290</v>
      </c>
      <c r="C20" s="27"/>
      <c r="D20" s="3">
        <v>44291</v>
      </c>
      <c r="E20" s="2">
        <v>88580</v>
      </c>
      <c r="F20" s="3">
        <v>88581</v>
      </c>
      <c r="G20" s="4">
        <f t="shared" si="0"/>
        <v>118254.3</v>
      </c>
      <c r="H20" s="14">
        <f t="shared" si="1"/>
        <v>118255.3</v>
      </c>
      <c r="I20" s="15">
        <f t="shared" si="2"/>
        <v>147928.6</v>
      </c>
      <c r="J20" s="12">
        <f t="shared" si="3"/>
        <v>147929.60000000001</v>
      </c>
      <c r="K20" s="13">
        <f t="shared" si="4"/>
        <v>177160</v>
      </c>
    </row>
    <row r="21" spans="1:11" ht="20.100000000000001" customHeight="1" x14ac:dyDescent="0.2">
      <c r="A21" s="20">
        <v>13</v>
      </c>
      <c r="B21" s="17">
        <v>47470</v>
      </c>
      <c r="C21" s="27"/>
      <c r="D21" s="3">
        <v>47471</v>
      </c>
      <c r="E21" s="2">
        <v>94940</v>
      </c>
      <c r="F21" s="3">
        <v>94941</v>
      </c>
      <c r="G21" s="4">
        <f t="shared" si="0"/>
        <v>126744.9</v>
      </c>
      <c r="H21" s="14">
        <f t="shared" si="1"/>
        <v>126745.9</v>
      </c>
      <c r="I21" s="15">
        <f t="shared" si="2"/>
        <v>158549.79999999999</v>
      </c>
      <c r="J21" s="12">
        <f t="shared" si="3"/>
        <v>158550.79999999999</v>
      </c>
      <c r="K21" s="13">
        <f t="shared" si="4"/>
        <v>189880</v>
      </c>
    </row>
    <row r="22" spans="1:11" ht="20.100000000000001" customHeight="1" x14ac:dyDescent="0.2">
      <c r="A22" s="20">
        <v>14</v>
      </c>
      <c r="B22" s="17">
        <v>50650</v>
      </c>
      <c r="C22" s="27"/>
      <c r="D22" s="3">
        <v>50651</v>
      </c>
      <c r="E22" s="2">
        <v>101300</v>
      </c>
      <c r="F22" s="3">
        <v>101301</v>
      </c>
      <c r="G22" s="4">
        <f t="shared" si="0"/>
        <v>135235.5</v>
      </c>
      <c r="H22" s="14">
        <f t="shared" si="1"/>
        <v>135236.5</v>
      </c>
      <c r="I22" s="15">
        <f t="shared" si="2"/>
        <v>169171</v>
      </c>
      <c r="J22" s="12">
        <f t="shared" si="3"/>
        <v>169172</v>
      </c>
      <c r="K22" s="13">
        <f t="shared" si="4"/>
        <v>202600</v>
      </c>
    </row>
    <row r="23" spans="1:11" ht="20.100000000000001" customHeight="1" thickBot="1" x14ac:dyDescent="0.25">
      <c r="A23" s="21">
        <v>15</v>
      </c>
      <c r="B23" s="18">
        <v>53830</v>
      </c>
      <c r="C23" s="28"/>
      <c r="D23" s="5">
        <v>53831</v>
      </c>
      <c r="E23" s="16">
        <v>107660</v>
      </c>
      <c r="F23" s="5">
        <v>107661</v>
      </c>
      <c r="G23" s="6">
        <f t="shared" si="0"/>
        <v>143726.1</v>
      </c>
      <c r="H23" s="33">
        <f t="shared" si="1"/>
        <v>143727.1</v>
      </c>
      <c r="I23" s="30">
        <f t="shared" si="2"/>
        <v>179792.19999999998</v>
      </c>
      <c r="J23" s="32">
        <f t="shared" si="3"/>
        <v>179793.19999999998</v>
      </c>
      <c r="K23" s="31">
        <f t="shared" si="4"/>
        <v>215320</v>
      </c>
    </row>
  </sheetData>
  <mergeCells count="14">
    <mergeCell ref="D7:E7"/>
    <mergeCell ref="F7:G7"/>
    <mergeCell ref="H7:I7"/>
    <mergeCell ref="J7:K7"/>
    <mergeCell ref="A1:K1"/>
    <mergeCell ref="A4:K4"/>
    <mergeCell ref="D5:E5"/>
    <mergeCell ref="D6:E6"/>
    <mergeCell ref="F5:G5"/>
    <mergeCell ref="J5:K5"/>
    <mergeCell ref="J6:K6"/>
    <mergeCell ref="F6:G6"/>
    <mergeCell ref="H6:I6"/>
    <mergeCell ref="H5:I5"/>
  </mergeCells>
  <phoneticPr fontId="7" type="noConversion"/>
  <printOptions horizontalCentered="1" verticalCentered="1"/>
  <pageMargins left="0.75" right="0.75" top="1" bottom="1" header="0.5" footer="0.5"/>
  <pageSetup orientation="landscape" horizontalDpi="4294967293" r:id="rId1"/>
  <headerFooter alignWithMargins="0">
    <oddHeader>&amp;C&amp;"Arial,Bold"&amp;16Doctors/Grant/Riverside Hospitals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zoomScaleNormal="100" workbookViewId="0">
      <selection sqref="A1:IV65536"/>
    </sheetView>
  </sheetViews>
  <sheetFormatPr defaultRowHeight="12.75" x14ac:dyDescent="0.2"/>
  <cols>
    <col min="1" max="1" width="11.140625" bestFit="1" customWidth="1"/>
    <col min="2" max="2" width="13.85546875" customWidth="1"/>
    <col min="3" max="3" width="1.85546875" customWidth="1"/>
    <col min="4" max="4" width="10" bestFit="1" customWidth="1"/>
    <col min="5" max="5" width="10.5703125" bestFit="1" customWidth="1"/>
    <col min="6" max="6" width="10.140625" bestFit="1" customWidth="1"/>
    <col min="7" max="8" width="11.28515625" bestFit="1" customWidth="1"/>
    <col min="9" max="9" width="11" bestFit="1" customWidth="1"/>
    <col min="10" max="10" width="11.28515625" bestFit="1" customWidth="1"/>
    <col min="11" max="11" width="11.5703125" bestFit="1" customWidth="1"/>
  </cols>
  <sheetData>
    <row r="1" spans="1:11" ht="15.75" x14ac:dyDescent="0.25">
      <c r="A1" s="84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20</v>
      </c>
      <c r="I7" s="83"/>
      <c r="J7" s="82" t="s">
        <v>21</v>
      </c>
      <c r="K7" s="80"/>
    </row>
    <row r="8" spans="1:11" ht="20.100000000000001" customHeight="1" x14ac:dyDescent="0.2">
      <c r="A8" s="20">
        <v>1</v>
      </c>
      <c r="B8" s="17">
        <v>9570</v>
      </c>
      <c r="C8" s="26"/>
      <c r="D8" s="12">
        <f>B8+1</f>
        <v>9571</v>
      </c>
      <c r="E8" s="15">
        <f>B8*200%</f>
        <v>19140</v>
      </c>
      <c r="F8" s="3">
        <f>E8+1</f>
        <v>19141</v>
      </c>
      <c r="G8" s="4">
        <f>B8*267%</f>
        <v>25551.899999999998</v>
      </c>
      <c r="H8" s="14">
        <f>G8+1</f>
        <v>25552.899999999998</v>
      </c>
      <c r="I8" s="15">
        <f>B8*334%</f>
        <v>31963.8</v>
      </c>
      <c r="J8" s="12">
        <f>I8+1</f>
        <v>31964.799999999999</v>
      </c>
      <c r="K8" s="13">
        <f>B8*400%</f>
        <v>38280</v>
      </c>
    </row>
    <row r="9" spans="1:11" ht="20.100000000000001" customHeight="1" x14ac:dyDescent="0.2">
      <c r="A9" s="20">
        <v>2</v>
      </c>
      <c r="B9" s="17">
        <v>12830</v>
      </c>
      <c r="C9" s="27"/>
      <c r="D9" s="12">
        <f>B9+1</f>
        <v>12831</v>
      </c>
      <c r="E9" s="2">
        <f>B9*200%</f>
        <v>25660</v>
      </c>
      <c r="F9" s="3">
        <f t="shared" ref="F9:F22" si="0">E9+1</f>
        <v>25661</v>
      </c>
      <c r="G9" s="4">
        <f t="shared" ref="G9:G22" si="1">B9*267%</f>
        <v>34256.1</v>
      </c>
      <c r="H9" s="14">
        <f t="shared" ref="H9:H22" si="2">G9+1</f>
        <v>34257.1</v>
      </c>
      <c r="I9" s="15">
        <f t="shared" ref="I9:I22" si="3">B9*334%</f>
        <v>42852.2</v>
      </c>
      <c r="J9" s="12">
        <f t="shared" ref="J9:J22" si="4">I9+1</f>
        <v>42853.2</v>
      </c>
      <c r="K9" s="13">
        <f t="shared" ref="K9:K22" si="5">B9*400%</f>
        <v>51320</v>
      </c>
    </row>
    <row r="10" spans="1:11" ht="20.100000000000001" customHeight="1" x14ac:dyDescent="0.2">
      <c r="A10" s="20">
        <v>3</v>
      </c>
      <c r="B10" s="17">
        <v>16090</v>
      </c>
      <c r="C10" s="27"/>
      <c r="D10" s="12">
        <f t="shared" ref="D10:D22" si="6">B10+1</f>
        <v>16091</v>
      </c>
      <c r="E10" s="15">
        <f t="shared" ref="E10:E22" si="7">B10*200%</f>
        <v>32180</v>
      </c>
      <c r="F10" s="3">
        <f t="shared" si="0"/>
        <v>32181</v>
      </c>
      <c r="G10" s="4">
        <f t="shared" si="1"/>
        <v>42960.299999999996</v>
      </c>
      <c r="H10" s="14">
        <f t="shared" si="2"/>
        <v>42961.299999999996</v>
      </c>
      <c r="I10" s="15">
        <f t="shared" si="3"/>
        <v>53740.6</v>
      </c>
      <c r="J10" s="12">
        <f t="shared" si="4"/>
        <v>53741.599999999999</v>
      </c>
      <c r="K10" s="13">
        <f t="shared" si="5"/>
        <v>64360</v>
      </c>
    </row>
    <row r="11" spans="1:11" ht="20.100000000000001" customHeight="1" x14ac:dyDescent="0.2">
      <c r="A11" s="20">
        <v>4</v>
      </c>
      <c r="B11" s="17">
        <v>19350</v>
      </c>
      <c r="C11" s="27"/>
      <c r="D11" s="12">
        <f t="shared" si="6"/>
        <v>19351</v>
      </c>
      <c r="E11" s="2">
        <f t="shared" si="7"/>
        <v>38700</v>
      </c>
      <c r="F11" s="3">
        <f t="shared" si="0"/>
        <v>38701</v>
      </c>
      <c r="G11" s="4">
        <f t="shared" si="1"/>
        <v>51664.5</v>
      </c>
      <c r="H11" s="14">
        <f t="shared" si="2"/>
        <v>51665.5</v>
      </c>
      <c r="I11" s="15">
        <f t="shared" si="3"/>
        <v>64629</v>
      </c>
      <c r="J11" s="12">
        <f t="shared" si="4"/>
        <v>64630</v>
      </c>
      <c r="K11" s="13">
        <f t="shared" si="5"/>
        <v>77400</v>
      </c>
    </row>
    <row r="12" spans="1:11" ht="20.100000000000001" customHeight="1" x14ac:dyDescent="0.2">
      <c r="A12" s="20">
        <v>5</v>
      </c>
      <c r="B12" s="17">
        <v>22610</v>
      </c>
      <c r="C12" s="27"/>
      <c r="D12" s="12">
        <f t="shared" si="6"/>
        <v>22611</v>
      </c>
      <c r="E12" s="15">
        <f t="shared" si="7"/>
        <v>45220</v>
      </c>
      <c r="F12" s="3">
        <f t="shared" si="0"/>
        <v>45221</v>
      </c>
      <c r="G12" s="4">
        <f t="shared" si="1"/>
        <v>60368.7</v>
      </c>
      <c r="H12" s="14">
        <f t="shared" si="2"/>
        <v>60369.7</v>
      </c>
      <c r="I12" s="15">
        <f t="shared" si="3"/>
        <v>75517.399999999994</v>
      </c>
      <c r="J12" s="12">
        <f t="shared" si="4"/>
        <v>75518.399999999994</v>
      </c>
      <c r="K12" s="13">
        <f t="shared" si="5"/>
        <v>90440</v>
      </c>
    </row>
    <row r="13" spans="1:11" ht="20.100000000000001" customHeight="1" x14ac:dyDescent="0.2">
      <c r="A13" s="20">
        <v>6</v>
      </c>
      <c r="B13" s="17">
        <v>25870</v>
      </c>
      <c r="C13" s="27"/>
      <c r="D13" s="12">
        <f t="shared" si="6"/>
        <v>25871</v>
      </c>
      <c r="E13" s="2">
        <f t="shared" si="7"/>
        <v>51740</v>
      </c>
      <c r="F13" s="3">
        <f t="shared" si="0"/>
        <v>51741</v>
      </c>
      <c r="G13" s="4">
        <f t="shared" si="1"/>
        <v>69072.899999999994</v>
      </c>
      <c r="H13" s="14">
        <f>G13+1</f>
        <v>69073.899999999994</v>
      </c>
      <c r="I13" s="15">
        <f t="shared" si="3"/>
        <v>86405.8</v>
      </c>
      <c r="J13" s="12">
        <f t="shared" si="4"/>
        <v>86406.8</v>
      </c>
      <c r="K13" s="13">
        <f t="shared" si="5"/>
        <v>103480</v>
      </c>
    </row>
    <row r="14" spans="1:11" ht="20.100000000000001" customHeight="1" x14ac:dyDescent="0.2">
      <c r="A14" s="20">
        <v>7</v>
      </c>
      <c r="B14" s="17">
        <v>29130</v>
      </c>
      <c r="C14" s="27"/>
      <c r="D14" s="12">
        <f t="shared" si="6"/>
        <v>29131</v>
      </c>
      <c r="E14" s="15">
        <f t="shared" si="7"/>
        <v>58260</v>
      </c>
      <c r="F14" s="3">
        <f t="shared" si="0"/>
        <v>58261</v>
      </c>
      <c r="G14" s="4">
        <f t="shared" si="1"/>
        <v>77777.099999999991</v>
      </c>
      <c r="H14" s="14">
        <f t="shared" si="2"/>
        <v>77778.099999999991</v>
      </c>
      <c r="I14" s="15">
        <f t="shared" si="3"/>
        <v>97294.2</v>
      </c>
      <c r="J14" s="12">
        <f t="shared" si="4"/>
        <v>97295.2</v>
      </c>
      <c r="K14" s="13">
        <f t="shared" si="5"/>
        <v>116520</v>
      </c>
    </row>
    <row r="15" spans="1:11" ht="20.100000000000001" customHeight="1" x14ac:dyDescent="0.2">
      <c r="A15" s="20">
        <v>8</v>
      </c>
      <c r="B15" s="17">
        <v>32390</v>
      </c>
      <c r="C15" s="27"/>
      <c r="D15" s="12">
        <f t="shared" si="6"/>
        <v>32391</v>
      </c>
      <c r="E15" s="2">
        <f t="shared" si="7"/>
        <v>64780</v>
      </c>
      <c r="F15" s="3">
        <f t="shared" si="0"/>
        <v>64781</v>
      </c>
      <c r="G15" s="4">
        <f t="shared" si="1"/>
        <v>86481.3</v>
      </c>
      <c r="H15" s="14">
        <f t="shared" si="2"/>
        <v>86482.3</v>
      </c>
      <c r="I15" s="15">
        <f t="shared" si="3"/>
        <v>108182.59999999999</v>
      </c>
      <c r="J15" s="12">
        <f t="shared" si="4"/>
        <v>108183.59999999999</v>
      </c>
      <c r="K15" s="13">
        <f t="shared" si="5"/>
        <v>129560</v>
      </c>
    </row>
    <row r="16" spans="1:11" ht="20.100000000000001" customHeight="1" x14ac:dyDescent="0.2">
      <c r="A16" s="20">
        <v>9</v>
      </c>
      <c r="B16" s="17">
        <f t="shared" ref="B16:B22" si="8">B15+3260</f>
        <v>35650</v>
      </c>
      <c r="C16" s="27"/>
      <c r="D16" s="12">
        <f t="shared" si="6"/>
        <v>35651</v>
      </c>
      <c r="E16" s="15">
        <f t="shared" si="7"/>
        <v>71300</v>
      </c>
      <c r="F16" s="3">
        <f t="shared" si="0"/>
        <v>71301</v>
      </c>
      <c r="G16" s="4">
        <f t="shared" si="1"/>
        <v>95185.5</v>
      </c>
      <c r="H16" s="14">
        <f t="shared" si="2"/>
        <v>95186.5</v>
      </c>
      <c r="I16" s="15">
        <f t="shared" si="3"/>
        <v>119071</v>
      </c>
      <c r="J16" s="12">
        <f t="shared" si="4"/>
        <v>119072</v>
      </c>
      <c r="K16" s="13">
        <f t="shared" si="5"/>
        <v>142600</v>
      </c>
    </row>
    <row r="17" spans="1:11" ht="20.100000000000001" customHeight="1" x14ac:dyDescent="0.2">
      <c r="A17" s="20">
        <v>10</v>
      </c>
      <c r="B17" s="17">
        <f t="shared" si="8"/>
        <v>38910</v>
      </c>
      <c r="C17" s="27"/>
      <c r="D17" s="12">
        <f t="shared" si="6"/>
        <v>38911</v>
      </c>
      <c r="E17" s="2">
        <f t="shared" si="7"/>
        <v>77820</v>
      </c>
      <c r="F17" s="3">
        <f t="shared" si="0"/>
        <v>77821</v>
      </c>
      <c r="G17" s="4">
        <f t="shared" si="1"/>
        <v>103889.7</v>
      </c>
      <c r="H17" s="14">
        <f t="shared" si="2"/>
        <v>103890.7</v>
      </c>
      <c r="I17" s="15">
        <f t="shared" si="3"/>
        <v>129959.4</v>
      </c>
      <c r="J17" s="12">
        <f t="shared" si="4"/>
        <v>129960.4</v>
      </c>
      <c r="K17" s="13">
        <f t="shared" si="5"/>
        <v>155640</v>
      </c>
    </row>
    <row r="18" spans="1:11" ht="20.100000000000001" customHeight="1" x14ac:dyDescent="0.2">
      <c r="A18" s="20">
        <v>11</v>
      </c>
      <c r="B18" s="17">
        <f t="shared" si="8"/>
        <v>42170</v>
      </c>
      <c r="C18" s="27"/>
      <c r="D18" s="12">
        <f t="shared" si="6"/>
        <v>42171</v>
      </c>
      <c r="E18" s="15">
        <f t="shared" si="7"/>
        <v>84340</v>
      </c>
      <c r="F18" s="3">
        <f t="shared" si="0"/>
        <v>84341</v>
      </c>
      <c r="G18" s="4">
        <f t="shared" si="1"/>
        <v>112593.9</v>
      </c>
      <c r="H18" s="14">
        <f t="shared" si="2"/>
        <v>112594.9</v>
      </c>
      <c r="I18" s="15">
        <f t="shared" si="3"/>
        <v>140847.79999999999</v>
      </c>
      <c r="J18" s="12">
        <f t="shared" si="4"/>
        <v>140848.79999999999</v>
      </c>
      <c r="K18" s="13">
        <f t="shared" si="5"/>
        <v>168680</v>
      </c>
    </row>
    <row r="19" spans="1:11" ht="20.100000000000001" customHeight="1" x14ac:dyDescent="0.2">
      <c r="A19" s="20">
        <v>12</v>
      </c>
      <c r="B19" s="17">
        <f t="shared" si="8"/>
        <v>45430</v>
      </c>
      <c r="C19" s="27"/>
      <c r="D19" s="12">
        <f t="shared" si="6"/>
        <v>45431</v>
      </c>
      <c r="E19" s="2">
        <f t="shared" si="7"/>
        <v>90860</v>
      </c>
      <c r="F19" s="3">
        <f t="shared" si="0"/>
        <v>90861</v>
      </c>
      <c r="G19" s="4">
        <f t="shared" si="1"/>
        <v>121298.09999999999</v>
      </c>
      <c r="H19" s="14">
        <f t="shared" si="2"/>
        <v>121299.09999999999</v>
      </c>
      <c r="I19" s="15">
        <f t="shared" si="3"/>
        <v>151736.19999999998</v>
      </c>
      <c r="J19" s="12">
        <f t="shared" si="4"/>
        <v>151737.19999999998</v>
      </c>
      <c r="K19" s="13">
        <f t="shared" si="5"/>
        <v>181720</v>
      </c>
    </row>
    <row r="20" spans="1:11" ht="20.100000000000001" customHeight="1" x14ac:dyDescent="0.2">
      <c r="A20" s="20">
        <v>13</v>
      </c>
      <c r="B20" s="17">
        <f t="shared" si="8"/>
        <v>48690</v>
      </c>
      <c r="C20" s="27"/>
      <c r="D20" s="12">
        <f t="shared" si="6"/>
        <v>48691</v>
      </c>
      <c r="E20" s="15">
        <f t="shared" si="7"/>
        <v>97380</v>
      </c>
      <c r="F20" s="3">
        <f t="shared" si="0"/>
        <v>97381</v>
      </c>
      <c r="G20" s="4">
        <f t="shared" si="1"/>
        <v>130002.3</v>
      </c>
      <c r="H20" s="14">
        <f t="shared" si="2"/>
        <v>130003.3</v>
      </c>
      <c r="I20" s="15">
        <f t="shared" si="3"/>
        <v>162624.6</v>
      </c>
      <c r="J20" s="12">
        <f t="shared" si="4"/>
        <v>162625.60000000001</v>
      </c>
      <c r="K20" s="13">
        <f t="shared" si="5"/>
        <v>194760</v>
      </c>
    </row>
    <row r="21" spans="1:11" ht="20.100000000000001" customHeight="1" x14ac:dyDescent="0.2">
      <c r="A21" s="20">
        <v>14</v>
      </c>
      <c r="B21" s="17">
        <f t="shared" si="8"/>
        <v>51950</v>
      </c>
      <c r="C21" s="27"/>
      <c r="D21" s="12">
        <f t="shared" si="6"/>
        <v>51951</v>
      </c>
      <c r="E21" s="2">
        <f t="shared" si="7"/>
        <v>103900</v>
      </c>
      <c r="F21" s="3">
        <f t="shared" si="0"/>
        <v>103901</v>
      </c>
      <c r="G21" s="4">
        <f t="shared" si="1"/>
        <v>138706.5</v>
      </c>
      <c r="H21" s="14">
        <f t="shared" si="2"/>
        <v>138707.5</v>
      </c>
      <c r="I21" s="15">
        <f t="shared" si="3"/>
        <v>173513</v>
      </c>
      <c r="J21" s="12">
        <f t="shared" si="4"/>
        <v>173514</v>
      </c>
      <c r="K21" s="13">
        <f t="shared" si="5"/>
        <v>207800</v>
      </c>
    </row>
    <row r="22" spans="1:11" ht="20.100000000000001" customHeight="1" thickBot="1" x14ac:dyDescent="0.25">
      <c r="A22" s="21">
        <v>15</v>
      </c>
      <c r="B22" s="18">
        <f t="shared" si="8"/>
        <v>55210</v>
      </c>
      <c r="C22" s="28"/>
      <c r="D22" s="32">
        <f t="shared" si="6"/>
        <v>55211</v>
      </c>
      <c r="E22" s="30">
        <f t="shared" si="7"/>
        <v>110420</v>
      </c>
      <c r="F22" s="5">
        <f t="shared" si="0"/>
        <v>110421</v>
      </c>
      <c r="G22" s="6">
        <f t="shared" si="1"/>
        <v>147410.69999999998</v>
      </c>
      <c r="H22" s="33">
        <f t="shared" si="2"/>
        <v>147411.69999999998</v>
      </c>
      <c r="I22" s="30">
        <f t="shared" si="3"/>
        <v>184401.4</v>
      </c>
      <c r="J22" s="32">
        <f t="shared" si="4"/>
        <v>184402.4</v>
      </c>
      <c r="K22" s="31">
        <f t="shared" si="5"/>
        <v>220840</v>
      </c>
    </row>
  </sheetData>
  <mergeCells count="10"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rintOptions horizontalCentered="1" verticalCentered="1"/>
  <pageMargins left="0.75" right="0.75" top="1" bottom="1" header="0.5" footer="0.5"/>
  <pageSetup scale="95" orientation="landscape" horizontalDpi="4294967293" r:id="rId1"/>
  <headerFooter alignWithMargins="0">
    <oddFooter xml:space="preserve">&amp;C&amp;"Arial,Bold"&amp;12EFFECTIVE FOR SERVICES PROVIDED 2/18/05 AND AFTER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zoomScaleNormal="100" workbookViewId="0">
      <selection activeCell="F24" sqref="F24"/>
    </sheetView>
  </sheetViews>
  <sheetFormatPr defaultRowHeight="12.75" x14ac:dyDescent="0.2"/>
  <cols>
    <col min="1" max="1" width="11.140625" bestFit="1" customWidth="1"/>
    <col min="2" max="2" width="13.85546875" customWidth="1"/>
    <col min="3" max="3" width="1.85546875" customWidth="1"/>
    <col min="4" max="4" width="10" bestFit="1" customWidth="1"/>
    <col min="5" max="5" width="11.140625" bestFit="1" customWidth="1"/>
    <col min="6" max="6" width="10.140625" bestFit="1" customWidth="1"/>
    <col min="7" max="8" width="11.28515625" bestFit="1" customWidth="1"/>
    <col min="9" max="9" width="11" bestFit="1" customWidth="1"/>
    <col min="10" max="10" width="11.28515625" bestFit="1" customWidth="1"/>
    <col min="11" max="11" width="11.5703125" bestFit="1" customWidth="1"/>
  </cols>
  <sheetData>
    <row r="1" spans="1:11" ht="15.75" x14ac:dyDescent="0.25">
      <c r="A1" s="84" t="s">
        <v>23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20</v>
      </c>
      <c r="I7" s="83"/>
      <c r="J7" s="82" t="s">
        <v>21</v>
      </c>
      <c r="K7" s="80"/>
    </row>
    <row r="8" spans="1:11" ht="20.100000000000001" customHeight="1" x14ac:dyDescent="0.2">
      <c r="A8" s="20">
        <v>1</v>
      </c>
      <c r="B8" s="17">
        <v>9800</v>
      </c>
      <c r="C8" s="26"/>
      <c r="D8" s="12">
        <f>B8+1</f>
        <v>9801</v>
      </c>
      <c r="E8" s="15">
        <f>B8*200%</f>
        <v>19600</v>
      </c>
      <c r="F8" s="3">
        <f>E8+1</f>
        <v>19601</v>
      </c>
      <c r="G8" s="4">
        <f>B8*267%</f>
        <v>26166</v>
      </c>
      <c r="H8" s="14">
        <f>G8+1</f>
        <v>26167</v>
      </c>
      <c r="I8" s="15">
        <f>B8*334%</f>
        <v>32732</v>
      </c>
      <c r="J8" s="12">
        <f>I8+1</f>
        <v>32733</v>
      </c>
      <c r="K8" s="13">
        <f>B8*400%</f>
        <v>39200</v>
      </c>
    </row>
    <row r="9" spans="1:11" ht="20.100000000000001" customHeight="1" x14ac:dyDescent="0.2">
      <c r="A9" s="20">
        <v>2</v>
      </c>
      <c r="B9" s="17">
        <v>13200</v>
      </c>
      <c r="C9" s="27"/>
      <c r="D9" s="12">
        <f>B9+1</f>
        <v>13201</v>
      </c>
      <c r="E9" s="2">
        <f>B9*200%</f>
        <v>26400</v>
      </c>
      <c r="F9" s="3">
        <f t="shared" ref="F9:F22" si="0">E9+1</f>
        <v>26401</v>
      </c>
      <c r="G9" s="4">
        <f t="shared" ref="G9:G22" si="1">B9*267%</f>
        <v>35244</v>
      </c>
      <c r="H9" s="14">
        <f t="shared" ref="H9:H22" si="2">G9+1</f>
        <v>35245</v>
      </c>
      <c r="I9" s="15">
        <f t="shared" ref="I9:I22" si="3">B9*334%</f>
        <v>44088</v>
      </c>
      <c r="J9" s="12">
        <f t="shared" ref="J9:J22" si="4">I9+1</f>
        <v>44089</v>
      </c>
      <c r="K9" s="13">
        <f t="shared" ref="K9:K22" si="5">B9*400%</f>
        <v>52800</v>
      </c>
    </row>
    <row r="10" spans="1:11" ht="20.100000000000001" customHeight="1" x14ac:dyDescent="0.2">
      <c r="A10" s="20">
        <v>3</v>
      </c>
      <c r="B10" s="17">
        <v>16600</v>
      </c>
      <c r="C10" s="27"/>
      <c r="D10" s="12">
        <f t="shared" ref="D10:D22" si="6">B10+1</f>
        <v>16601</v>
      </c>
      <c r="E10" s="15">
        <f t="shared" ref="E10:E22" si="7">B10*200%</f>
        <v>33200</v>
      </c>
      <c r="F10" s="3">
        <f t="shared" si="0"/>
        <v>33201</v>
      </c>
      <c r="G10" s="4">
        <f t="shared" si="1"/>
        <v>44322</v>
      </c>
      <c r="H10" s="14">
        <f t="shared" si="2"/>
        <v>44323</v>
      </c>
      <c r="I10" s="15">
        <f t="shared" si="3"/>
        <v>55444</v>
      </c>
      <c r="J10" s="12">
        <f t="shared" si="4"/>
        <v>55445</v>
      </c>
      <c r="K10" s="13">
        <f t="shared" si="5"/>
        <v>66400</v>
      </c>
    </row>
    <row r="11" spans="1:11" ht="20.100000000000001" customHeight="1" x14ac:dyDescent="0.2">
      <c r="A11" s="20">
        <v>4</v>
      </c>
      <c r="B11" s="17">
        <v>20000</v>
      </c>
      <c r="C11" s="27"/>
      <c r="D11" s="12">
        <f t="shared" si="6"/>
        <v>20001</v>
      </c>
      <c r="E11" s="2">
        <f t="shared" si="7"/>
        <v>40000</v>
      </c>
      <c r="F11" s="3">
        <f t="shared" si="0"/>
        <v>40001</v>
      </c>
      <c r="G11" s="4">
        <f t="shared" si="1"/>
        <v>53400</v>
      </c>
      <c r="H11" s="14">
        <f t="shared" si="2"/>
        <v>53401</v>
      </c>
      <c r="I11" s="15">
        <f t="shared" si="3"/>
        <v>66800</v>
      </c>
      <c r="J11" s="12">
        <f t="shared" si="4"/>
        <v>66801</v>
      </c>
      <c r="K11" s="13">
        <f t="shared" si="5"/>
        <v>80000</v>
      </c>
    </row>
    <row r="12" spans="1:11" ht="20.100000000000001" customHeight="1" x14ac:dyDescent="0.2">
      <c r="A12" s="20">
        <v>5</v>
      </c>
      <c r="B12" s="17">
        <v>23400</v>
      </c>
      <c r="C12" s="27"/>
      <c r="D12" s="12">
        <f t="shared" si="6"/>
        <v>23401</v>
      </c>
      <c r="E12" s="15">
        <f t="shared" si="7"/>
        <v>46800</v>
      </c>
      <c r="F12" s="3">
        <f t="shared" si="0"/>
        <v>46801</v>
      </c>
      <c r="G12" s="4">
        <f t="shared" si="1"/>
        <v>62478</v>
      </c>
      <c r="H12" s="14">
        <f t="shared" si="2"/>
        <v>62479</v>
      </c>
      <c r="I12" s="15">
        <f t="shared" si="3"/>
        <v>78156</v>
      </c>
      <c r="J12" s="12">
        <f t="shared" si="4"/>
        <v>78157</v>
      </c>
      <c r="K12" s="13">
        <f t="shared" si="5"/>
        <v>93600</v>
      </c>
    </row>
    <row r="13" spans="1:11" ht="20.100000000000001" customHeight="1" x14ac:dyDescent="0.2">
      <c r="A13" s="20">
        <v>6</v>
      </c>
      <c r="B13" s="17">
        <v>26800</v>
      </c>
      <c r="C13" s="27"/>
      <c r="D13" s="12">
        <f t="shared" si="6"/>
        <v>26801</v>
      </c>
      <c r="E13" s="2">
        <f t="shared" si="7"/>
        <v>53600</v>
      </c>
      <c r="F13" s="3">
        <f t="shared" si="0"/>
        <v>53601</v>
      </c>
      <c r="G13" s="4">
        <f t="shared" si="1"/>
        <v>71556</v>
      </c>
      <c r="H13" s="14">
        <f>G13+1</f>
        <v>71557</v>
      </c>
      <c r="I13" s="15">
        <f t="shared" si="3"/>
        <v>89512</v>
      </c>
      <c r="J13" s="12">
        <f t="shared" si="4"/>
        <v>89513</v>
      </c>
      <c r="K13" s="13">
        <f t="shared" si="5"/>
        <v>107200</v>
      </c>
    </row>
    <row r="14" spans="1:11" ht="20.100000000000001" customHeight="1" x14ac:dyDescent="0.2">
      <c r="A14" s="20">
        <v>7</v>
      </c>
      <c r="B14" s="17">
        <v>30200</v>
      </c>
      <c r="C14" s="27"/>
      <c r="D14" s="12">
        <f t="shared" si="6"/>
        <v>30201</v>
      </c>
      <c r="E14" s="15">
        <f t="shared" si="7"/>
        <v>60400</v>
      </c>
      <c r="F14" s="3">
        <f t="shared" si="0"/>
        <v>60401</v>
      </c>
      <c r="G14" s="4">
        <f t="shared" si="1"/>
        <v>80634</v>
      </c>
      <c r="H14" s="14">
        <f t="shared" si="2"/>
        <v>80635</v>
      </c>
      <c r="I14" s="15">
        <f t="shared" si="3"/>
        <v>100868</v>
      </c>
      <c r="J14" s="12">
        <f t="shared" si="4"/>
        <v>100869</v>
      </c>
      <c r="K14" s="13">
        <f t="shared" si="5"/>
        <v>120800</v>
      </c>
    </row>
    <row r="15" spans="1:11" ht="20.100000000000001" customHeight="1" x14ac:dyDescent="0.2">
      <c r="A15" s="20">
        <v>8</v>
      </c>
      <c r="B15" s="17">
        <v>33600</v>
      </c>
      <c r="C15" s="27"/>
      <c r="D15" s="12">
        <f t="shared" si="6"/>
        <v>33601</v>
      </c>
      <c r="E15" s="2">
        <f t="shared" si="7"/>
        <v>67200</v>
      </c>
      <c r="F15" s="3">
        <f t="shared" si="0"/>
        <v>67201</v>
      </c>
      <c r="G15" s="4">
        <f t="shared" si="1"/>
        <v>89712</v>
      </c>
      <c r="H15" s="14">
        <f t="shared" si="2"/>
        <v>89713</v>
      </c>
      <c r="I15" s="15">
        <f t="shared" si="3"/>
        <v>112224</v>
      </c>
      <c r="J15" s="12">
        <f t="shared" si="4"/>
        <v>112225</v>
      </c>
      <c r="K15" s="13">
        <f t="shared" si="5"/>
        <v>134400</v>
      </c>
    </row>
    <row r="16" spans="1:11" ht="20.100000000000001" customHeight="1" x14ac:dyDescent="0.2">
      <c r="A16" s="20">
        <v>9</v>
      </c>
      <c r="B16" s="17">
        <f t="shared" ref="B16:B22" si="8">B15+3400</f>
        <v>37000</v>
      </c>
      <c r="C16" s="27"/>
      <c r="D16" s="12">
        <f t="shared" si="6"/>
        <v>37001</v>
      </c>
      <c r="E16" s="15">
        <f t="shared" si="7"/>
        <v>74000</v>
      </c>
      <c r="F16" s="3">
        <f t="shared" si="0"/>
        <v>74001</v>
      </c>
      <c r="G16" s="4">
        <f t="shared" si="1"/>
        <v>98790</v>
      </c>
      <c r="H16" s="14">
        <f t="shared" si="2"/>
        <v>98791</v>
      </c>
      <c r="I16" s="15">
        <f t="shared" si="3"/>
        <v>123580</v>
      </c>
      <c r="J16" s="12">
        <f t="shared" si="4"/>
        <v>123581</v>
      </c>
      <c r="K16" s="13">
        <f t="shared" si="5"/>
        <v>148000</v>
      </c>
    </row>
    <row r="17" spans="1:11" ht="20.100000000000001" customHeight="1" x14ac:dyDescent="0.2">
      <c r="A17" s="20">
        <v>10</v>
      </c>
      <c r="B17" s="17">
        <f t="shared" si="8"/>
        <v>40400</v>
      </c>
      <c r="C17" s="27"/>
      <c r="D17" s="12">
        <f t="shared" si="6"/>
        <v>40401</v>
      </c>
      <c r="E17" s="2">
        <f t="shared" si="7"/>
        <v>80800</v>
      </c>
      <c r="F17" s="3">
        <f t="shared" si="0"/>
        <v>80801</v>
      </c>
      <c r="G17" s="4">
        <f t="shared" si="1"/>
        <v>107868</v>
      </c>
      <c r="H17" s="14">
        <f t="shared" si="2"/>
        <v>107869</v>
      </c>
      <c r="I17" s="15">
        <f t="shared" si="3"/>
        <v>134936</v>
      </c>
      <c r="J17" s="12">
        <f t="shared" si="4"/>
        <v>134937</v>
      </c>
      <c r="K17" s="13">
        <f t="shared" si="5"/>
        <v>161600</v>
      </c>
    </row>
    <row r="18" spans="1:11" ht="20.100000000000001" customHeight="1" x14ac:dyDescent="0.2">
      <c r="A18" s="20">
        <v>11</v>
      </c>
      <c r="B18" s="17">
        <f t="shared" si="8"/>
        <v>43800</v>
      </c>
      <c r="C18" s="27"/>
      <c r="D18" s="12">
        <f t="shared" si="6"/>
        <v>43801</v>
      </c>
      <c r="E18" s="15">
        <f t="shared" si="7"/>
        <v>87600</v>
      </c>
      <c r="F18" s="3">
        <f t="shared" si="0"/>
        <v>87601</v>
      </c>
      <c r="G18" s="4">
        <f t="shared" si="1"/>
        <v>116946</v>
      </c>
      <c r="H18" s="14">
        <f t="shared" si="2"/>
        <v>116947</v>
      </c>
      <c r="I18" s="15">
        <f t="shared" si="3"/>
        <v>146292</v>
      </c>
      <c r="J18" s="12">
        <f t="shared" si="4"/>
        <v>146293</v>
      </c>
      <c r="K18" s="13">
        <f t="shared" si="5"/>
        <v>175200</v>
      </c>
    </row>
    <row r="19" spans="1:11" ht="20.100000000000001" customHeight="1" x14ac:dyDescent="0.2">
      <c r="A19" s="20">
        <v>12</v>
      </c>
      <c r="B19" s="17">
        <f t="shared" si="8"/>
        <v>47200</v>
      </c>
      <c r="C19" s="27"/>
      <c r="D19" s="12">
        <f t="shared" si="6"/>
        <v>47201</v>
      </c>
      <c r="E19" s="2">
        <f t="shared" si="7"/>
        <v>94400</v>
      </c>
      <c r="F19" s="3">
        <f t="shared" si="0"/>
        <v>94401</v>
      </c>
      <c r="G19" s="4">
        <f t="shared" si="1"/>
        <v>126024</v>
      </c>
      <c r="H19" s="14">
        <f t="shared" si="2"/>
        <v>126025</v>
      </c>
      <c r="I19" s="15">
        <f t="shared" si="3"/>
        <v>157648</v>
      </c>
      <c r="J19" s="12">
        <f t="shared" si="4"/>
        <v>157649</v>
      </c>
      <c r="K19" s="13">
        <f t="shared" si="5"/>
        <v>188800</v>
      </c>
    </row>
    <row r="20" spans="1:11" ht="20.100000000000001" customHeight="1" x14ac:dyDescent="0.2">
      <c r="A20" s="20">
        <v>13</v>
      </c>
      <c r="B20" s="17">
        <f t="shared" si="8"/>
        <v>50600</v>
      </c>
      <c r="C20" s="27"/>
      <c r="D20" s="12">
        <f t="shared" si="6"/>
        <v>50601</v>
      </c>
      <c r="E20" s="15">
        <f t="shared" si="7"/>
        <v>101200</v>
      </c>
      <c r="F20" s="3">
        <f t="shared" si="0"/>
        <v>101201</v>
      </c>
      <c r="G20" s="4">
        <f t="shared" si="1"/>
        <v>135102</v>
      </c>
      <c r="H20" s="14">
        <f t="shared" si="2"/>
        <v>135103</v>
      </c>
      <c r="I20" s="15">
        <f t="shared" si="3"/>
        <v>169004</v>
      </c>
      <c r="J20" s="12">
        <f t="shared" si="4"/>
        <v>169005</v>
      </c>
      <c r="K20" s="13">
        <f t="shared" si="5"/>
        <v>202400</v>
      </c>
    </row>
    <row r="21" spans="1:11" ht="20.100000000000001" customHeight="1" x14ac:dyDescent="0.2">
      <c r="A21" s="20">
        <v>14</v>
      </c>
      <c r="B21" s="17">
        <f t="shared" si="8"/>
        <v>54000</v>
      </c>
      <c r="C21" s="27"/>
      <c r="D21" s="12">
        <f t="shared" si="6"/>
        <v>54001</v>
      </c>
      <c r="E21" s="2">
        <f t="shared" si="7"/>
        <v>108000</v>
      </c>
      <c r="F21" s="3">
        <f t="shared" si="0"/>
        <v>108001</v>
      </c>
      <c r="G21" s="4">
        <f t="shared" si="1"/>
        <v>144180</v>
      </c>
      <c r="H21" s="14">
        <f t="shared" si="2"/>
        <v>144181</v>
      </c>
      <c r="I21" s="15">
        <f t="shared" si="3"/>
        <v>180360</v>
      </c>
      <c r="J21" s="12">
        <f t="shared" si="4"/>
        <v>180361</v>
      </c>
      <c r="K21" s="13">
        <f t="shared" si="5"/>
        <v>216000</v>
      </c>
    </row>
    <row r="22" spans="1:11" ht="20.100000000000001" customHeight="1" thickBot="1" x14ac:dyDescent="0.25">
      <c r="A22" s="21">
        <v>15</v>
      </c>
      <c r="B22" s="18">
        <f t="shared" si="8"/>
        <v>57400</v>
      </c>
      <c r="C22" s="28"/>
      <c r="D22" s="32">
        <f t="shared" si="6"/>
        <v>57401</v>
      </c>
      <c r="E22" s="30">
        <f t="shared" si="7"/>
        <v>114800</v>
      </c>
      <c r="F22" s="5">
        <f t="shared" si="0"/>
        <v>114801</v>
      </c>
      <c r="G22" s="6">
        <f t="shared" si="1"/>
        <v>153258</v>
      </c>
      <c r="H22" s="33">
        <f t="shared" si="2"/>
        <v>153259</v>
      </c>
      <c r="I22" s="30">
        <f t="shared" si="3"/>
        <v>191716</v>
      </c>
      <c r="J22" s="32">
        <f t="shared" si="4"/>
        <v>191717</v>
      </c>
      <c r="K22" s="31">
        <f t="shared" si="5"/>
        <v>229600</v>
      </c>
    </row>
  </sheetData>
  <mergeCells count="10"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ageMargins left="0.75" right="0.75" top="1" bottom="1" header="0.5" footer="0.5"/>
  <pageSetup scale="95" orientation="landscape" r:id="rId1"/>
  <headerFooter alignWithMargins="0">
    <oddFooter>&amp;C&amp;"Arial,Bold"EFFECTIVE FOR SERVICES PROVIDED 1/24/06 AND AFTER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topLeftCell="A4" zoomScaleNormal="100" workbookViewId="0">
      <selection activeCell="F26" sqref="F26"/>
    </sheetView>
  </sheetViews>
  <sheetFormatPr defaultRowHeight="12.75" x14ac:dyDescent="0.2"/>
  <cols>
    <col min="1" max="1" width="11.140625" bestFit="1" customWidth="1"/>
    <col min="2" max="2" width="13.85546875" customWidth="1"/>
    <col min="3" max="3" width="1.85546875" customWidth="1"/>
    <col min="4" max="4" width="10" bestFit="1" customWidth="1"/>
    <col min="5" max="5" width="11.140625" bestFit="1" customWidth="1"/>
    <col min="6" max="6" width="10.140625" bestFit="1" customWidth="1"/>
    <col min="7" max="8" width="11.28515625" bestFit="1" customWidth="1"/>
    <col min="9" max="9" width="11" bestFit="1" customWidth="1"/>
    <col min="10" max="10" width="11.28515625" bestFit="1" customWidth="1"/>
    <col min="11" max="11" width="11.5703125" bestFit="1" customWidth="1"/>
  </cols>
  <sheetData>
    <row r="1" spans="1:11" ht="15.75" x14ac:dyDescent="0.25">
      <c r="A1" s="84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20</v>
      </c>
      <c r="I7" s="83"/>
      <c r="J7" s="82" t="s">
        <v>21</v>
      </c>
      <c r="K7" s="80"/>
    </row>
    <row r="8" spans="1:11" ht="20.100000000000001" customHeight="1" x14ac:dyDescent="0.2">
      <c r="A8" s="20">
        <v>1</v>
      </c>
      <c r="B8" s="17">
        <v>10210</v>
      </c>
      <c r="C8" s="26"/>
      <c r="D8" s="12">
        <f>B8+1</f>
        <v>10211</v>
      </c>
      <c r="E8" s="15">
        <f>B8*200%</f>
        <v>20420</v>
      </c>
      <c r="F8" s="3">
        <f>E8+1</f>
        <v>20421</v>
      </c>
      <c r="G8" s="4">
        <f>B8*267%</f>
        <v>27260.7</v>
      </c>
      <c r="H8" s="14">
        <f>G8+1</f>
        <v>27261.7</v>
      </c>
      <c r="I8" s="15">
        <f>B8*334%</f>
        <v>34101.4</v>
      </c>
      <c r="J8" s="12">
        <f>I8+1</f>
        <v>34102.400000000001</v>
      </c>
      <c r="K8" s="13">
        <f>B8*400%</f>
        <v>40840</v>
      </c>
    </row>
    <row r="9" spans="1:11" ht="20.100000000000001" customHeight="1" x14ac:dyDescent="0.2">
      <c r="A9" s="20">
        <v>2</v>
      </c>
      <c r="B9" s="17">
        <v>13690</v>
      </c>
      <c r="C9" s="27"/>
      <c r="D9" s="12">
        <f>B9+1</f>
        <v>13691</v>
      </c>
      <c r="E9" s="2">
        <f>B9*200%</f>
        <v>27380</v>
      </c>
      <c r="F9" s="3">
        <f t="shared" ref="F9:F22" si="0">E9+1</f>
        <v>27381</v>
      </c>
      <c r="G9" s="4">
        <f t="shared" ref="G9:G22" si="1">B9*267%</f>
        <v>36552.299999999996</v>
      </c>
      <c r="H9" s="14">
        <f t="shared" ref="H9:H22" si="2">G9+1</f>
        <v>36553.299999999996</v>
      </c>
      <c r="I9" s="15">
        <f t="shared" ref="I9:I22" si="3">B9*334%</f>
        <v>45724.6</v>
      </c>
      <c r="J9" s="12">
        <f t="shared" ref="J9:J22" si="4">I9+1</f>
        <v>45725.599999999999</v>
      </c>
      <c r="K9" s="13">
        <f t="shared" ref="K9:K22" si="5">B9*400%</f>
        <v>54760</v>
      </c>
    </row>
    <row r="10" spans="1:11" ht="20.100000000000001" customHeight="1" x14ac:dyDescent="0.2">
      <c r="A10" s="20">
        <v>3</v>
      </c>
      <c r="B10" s="17">
        <v>17170</v>
      </c>
      <c r="C10" s="27"/>
      <c r="D10" s="12">
        <f t="shared" ref="D10:D22" si="6">B10+1</f>
        <v>17171</v>
      </c>
      <c r="E10" s="15">
        <f t="shared" ref="E10:E22" si="7">B10*200%</f>
        <v>34340</v>
      </c>
      <c r="F10" s="3">
        <f t="shared" si="0"/>
        <v>34341</v>
      </c>
      <c r="G10" s="4">
        <f t="shared" si="1"/>
        <v>45843.9</v>
      </c>
      <c r="H10" s="14">
        <f t="shared" si="2"/>
        <v>45844.9</v>
      </c>
      <c r="I10" s="15">
        <f t="shared" si="3"/>
        <v>57347.799999999996</v>
      </c>
      <c r="J10" s="12">
        <f t="shared" si="4"/>
        <v>57348.799999999996</v>
      </c>
      <c r="K10" s="13">
        <f t="shared" si="5"/>
        <v>68680</v>
      </c>
    </row>
    <row r="11" spans="1:11" ht="20.100000000000001" customHeight="1" x14ac:dyDescent="0.2">
      <c r="A11" s="20">
        <v>4</v>
      </c>
      <c r="B11" s="17">
        <v>20650</v>
      </c>
      <c r="C11" s="27"/>
      <c r="D11" s="12">
        <f t="shared" si="6"/>
        <v>20651</v>
      </c>
      <c r="E11" s="2">
        <f t="shared" si="7"/>
        <v>41300</v>
      </c>
      <c r="F11" s="3">
        <f t="shared" si="0"/>
        <v>41301</v>
      </c>
      <c r="G11" s="4">
        <f t="shared" si="1"/>
        <v>55135.5</v>
      </c>
      <c r="H11" s="14">
        <f t="shared" si="2"/>
        <v>55136.5</v>
      </c>
      <c r="I11" s="15">
        <f t="shared" si="3"/>
        <v>68971</v>
      </c>
      <c r="J11" s="12">
        <f t="shared" si="4"/>
        <v>68972</v>
      </c>
      <c r="K11" s="13">
        <f t="shared" si="5"/>
        <v>82600</v>
      </c>
    </row>
    <row r="12" spans="1:11" ht="20.100000000000001" customHeight="1" x14ac:dyDescent="0.2">
      <c r="A12" s="20">
        <v>5</v>
      </c>
      <c r="B12" s="17">
        <v>24130</v>
      </c>
      <c r="C12" s="27"/>
      <c r="D12" s="12">
        <f t="shared" si="6"/>
        <v>24131</v>
      </c>
      <c r="E12" s="15">
        <f t="shared" si="7"/>
        <v>48260</v>
      </c>
      <c r="F12" s="3">
        <f t="shared" si="0"/>
        <v>48261</v>
      </c>
      <c r="G12" s="4">
        <f t="shared" si="1"/>
        <v>64427.1</v>
      </c>
      <c r="H12" s="14">
        <f t="shared" si="2"/>
        <v>64428.1</v>
      </c>
      <c r="I12" s="15">
        <f t="shared" si="3"/>
        <v>80594.2</v>
      </c>
      <c r="J12" s="12">
        <f t="shared" si="4"/>
        <v>80595.199999999997</v>
      </c>
      <c r="K12" s="13">
        <f t="shared" si="5"/>
        <v>96520</v>
      </c>
    </row>
    <row r="13" spans="1:11" ht="20.100000000000001" customHeight="1" x14ac:dyDescent="0.2">
      <c r="A13" s="20">
        <v>6</v>
      </c>
      <c r="B13" s="17">
        <v>27610</v>
      </c>
      <c r="C13" s="27"/>
      <c r="D13" s="12">
        <f t="shared" si="6"/>
        <v>27611</v>
      </c>
      <c r="E13" s="2">
        <f t="shared" si="7"/>
        <v>55220</v>
      </c>
      <c r="F13" s="3">
        <f t="shared" si="0"/>
        <v>55221</v>
      </c>
      <c r="G13" s="4">
        <f t="shared" si="1"/>
        <v>73718.7</v>
      </c>
      <c r="H13" s="14">
        <f>G13+1</f>
        <v>73719.7</v>
      </c>
      <c r="I13" s="15">
        <f t="shared" si="3"/>
        <v>92217.4</v>
      </c>
      <c r="J13" s="12">
        <f t="shared" si="4"/>
        <v>92218.4</v>
      </c>
      <c r="K13" s="13">
        <f t="shared" si="5"/>
        <v>110440</v>
      </c>
    </row>
    <row r="14" spans="1:11" ht="20.100000000000001" customHeight="1" x14ac:dyDescent="0.2">
      <c r="A14" s="20">
        <v>7</v>
      </c>
      <c r="B14" s="17">
        <v>31090</v>
      </c>
      <c r="C14" s="27"/>
      <c r="D14" s="12">
        <f t="shared" si="6"/>
        <v>31091</v>
      </c>
      <c r="E14" s="15">
        <f t="shared" si="7"/>
        <v>62180</v>
      </c>
      <c r="F14" s="3">
        <f t="shared" si="0"/>
        <v>62181</v>
      </c>
      <c r="G14" s="4">
        <f t="shared" si="1"/>
        <v>83010.3</v>
      </c>
      <c r="H14" s="14">
        <f t="shared" si="2"/>
        <v>83011.3</v>
      </c>
      <c r="I14" s="15">
        <f t="shared" si="3"/>
        <v>103840.59999999999</v>
      </c>
      <c r="J14" s="12">
        <f t="shared" si="4"/>
        <v>103841.59999999999</v>
      </c>
      <c r="K14" s="13">
        <f t="shared" si="5"/>
        <v>124360</v>
      </c>
    </row>
    <row r="15" spans="1:11" ht="20.100000000000001" customHeight="1" x14ac:dyDescent="0.2">
      <c r="A15" s="20">
        <v>8</v>
      </c>
      <c r="B15" s="17">
        <v>34570</v>
      </c>
      <c r="C15" s="27"/>
      <c r="D15" s="12">
        <f t="shared" si="6"/>
        <v>34571</v>
      </c>
      <c r="E15" s="2">
        <f t="shared" si="7"/>
        <v>69140</v>
      </c>
      <c r="F15" s="3">
        <f t="shared" si="0"/>
        <v>69141</v>
      </c>
      <c r="G15" s="4">
        <f t="shared" si="1"/>
        <v>92301.9</v>
      </c>
      <c r="H15" s="14">
        <f t="shared" si="2"/>
        <v>92302.9</v>
      </c>
      <c r="I15" s="15">
        <f t="shared" si="3"/>
        <v>115463.79999999999</v>
      </c>
      <c r="J15" s="12">
        <f t="shared" si="4"/>
        <v>115464.79999999999</v>
      </c>
      <c r="K15" s="13">
        <f t="shared" si="5"/>
        <v>138280</v>
      </c>
    </row>
    <row r="16" spans="1:11" ht="20.100000000000001" customHeight="1" x14ac:dyDescent="0.2">
      <c r="A16" s="20">
        <v>9</v>
      </c>
      <c r="B16" s="17">
        <f t="shared" ref="B16:B22" si="8">B15+3480</f>
        <v>38050</v>
      </c>
      <c r="C16" s="27"/>
      <c r="D16" s="12">
        <f t="shared" si="6"/>
        <v>38051</v>
      </c>
      <c r="E16" s="15">
        <f t="shared" si="7"/>
        <v>76100</v>
      </c>
      <c r="F16" s="3">
        <f t="shared" si="0"/>
        <v>76101</v>
      </c>
      <c r="G16" s="4">
        <f t="shared" si="1"/>
        <v>101593.5</v>
      </c>
      <c r="H16" s="14">
        <f t="shared" si="2"/>
        <v>101594.5</v>
      </c>
      <c r="I16" s="15">
        <f t="shared" si="3"/>
        <v>127087</v>
      </c>
      <c r="J16" s="12">
        <f t="shared" si="4"/>
        <v>127088</v>
      </c>
      <c r="K16" s="13">
        <f t="shared" si="5"/>
        <v>152200</v>
      </c>
    </row>
    <row r="17" spans="1:11" ht="20.100000000000001" customHeight="1" x14ac:dyDescent="0.2">
      <c r="A17" s="20">
        <v>10</v>
      </c>
      <c r="B17" s="17">
        <f t="shared" si="8"/>
        <v>41530</v>
      </c>
      <c r="C17" s="27"/>
      <c r="D17" s="12">
        <f t="shared" si="6"/>
        <v>41531</v>
      </c>
      <c r="E17" s="2">
        <f t="shared" si="7"/>
        <v>83060</v>
      </c>
      <c r="F17" s="3">
        <f t="shared" si="0"/>
        <v>83061</v>
      </c>
      <c r="G17" s="4">
        <f t="shared" si="1"/>
        <v>110885.09999999999</v>
      </c>
      <c r="H17" s="14">
        <f t="shared" si="2"/>
        <v>110886.09999999999</v>
      </c>
      <c r="I17" s="15">
        <f t="shared" si="3"/>
        <v>138710.19999999998</v>
      </c>
      <c r="J17" s="12">
        <f t="shared" si="4"/>
        <v>138711.19999999998</v>
      </c>
      <c r="K17" s="13">
        <f t="shared" si="5"/>
        <v>166120</v>
      </c>
    </row>
    <row r="18" spans="1:11" ht="20.100000000000001" customHeight="1" x14ac:dyDescent="0.2">
      <c r="A18" s="20">
        <v>11</v>
      </c>
      <c r="B18" s="17">
        <f t="shared" si="8"/>
        <v>45010</v>
      </c>
      <c r="C18" s="27"/>
      <c r="D18" s="12">
        <f t="shared" si="6"/>
        <v>45011</v>
      </c>
      <c r="E18" s="15">
        <f t="shared" si="7"/>
        <v>90020</v>
      </c>
      <c r="F18" s="3">
        <f t="shared" si="0"/>
        <v>90021</v>
      </c>
      <c r="G18" s="4">
        <f t="shared" si="1"/>
        <v>120176.7</v>
      </c>
      <c r="H18" s="14">
        <f t="shared" si="2"/>
        <v>120177.7</v>
      </c>
      <c r="I18" s="15">
        <f t="shared" si="3"/>
        <v>150333.4</v>
      </c>
      <c r="J18" s="12">
        <f t="shared" si="4"/>
        <v>150334.39999999999</v>
      </c>
      <c r="K18" s="13">
        <f t="shared" si="5"/>
        <v>180040</v>
      </c>
    </row>
    <row r="19" spans="1:11" ht="20.100000000000001" customHeight="1" x14ac:dyDescent="0.2">
      <c r="A19" s="20">
        <v>12</v>
      </c>
      <c r="B19" s="17">
        <f t="shared" si="8"/>
        <v>48490</v>
      </c>
      <c r="C19" s="27"/>
      <c r="D19" s="12">
        <f t="shared" si="6"/>
        <v>48491</v>
      </c>
      <c r="E19" s="2">
        <f t="shared" si="7"/>
        <v>96980</v>
      </c>
      <c r="F19" s="3">
        <f t="shared" si="0"/>
        <v>96981</v>
      </c>
      <c r="G19" s="4">
        <f t="shared" si="1"/>
        <v>129468.3</v>
      </c>
      <c r="H19" s="14">
        <f t="shared" si="2"/>
        <v>129469.3</v>
      </c>
      <c r="I19" s="15">
        <f t="shared" si="3"/>
        <v>161956.6</v>
      </c>
      <c r="J19" s="12">
        <f t="shared" si="4"/>
        <v>161957.6</v>
      </c>
      <c r="K19" s="13">
        <f t="shared" si="5"/>
        <v>193960</v>
      </c>
    </row>
    <row r="20" spans="1:11" ht="20.100000000000001" customHeight="1" x14ac:dyDescent="0.2">
      <c r="A20" s="20">
        <v>13</v>
      </c>
      <c r="B20" s="17">
        <f t="shared" si="8"/>
        <v>51970</v>
      </c>
      <c r="C20" s="27"/>
      <c r="D20" s="12">
        <f t="shared" si="6"/>
        <v>51971</v>
      </c>
      <c r="E20" s="15">
        <f t="shared" si="7"/>
        <v>103940</v>
      </c>
      <c r="F20" s="3">
        <f t="shared" si="0"/>
        <v>103941</v>
      </c>
      <c r="G20" s="4">
        <f t="shared" si="1"/>
        <v>138759.9</v>
      </c>
      <c r="H20" s="14">
        <f t="shared" si="2"/>
        <v>138760.9</v>
      </c>
      <c r="I20" s="15">
        <f t="shared" si="3"/>
        <v>173579.8</v>
      </c>
      <c r="J20" s="12">
        <f t="shared" si="4"/>
        <v>173580.79999999999</v>
      </c>
      <c r="K20" s="13">
        <f t="shared" si="5"/>
        <v>207880</v>
      </c>
    </row>
    <row r="21" spans="1:11" ht="20.100000000000001" customHeight="1" x14ac:dyDescent="0.2">
      <c r="A21" s="20">
        <v>14</v>
      </c>
      <c r="B21" s="17">
        <f t="shared" si="8"/>
        <v>55450</v>
      </c>
      <c r="C21" s="27"/>
      <c r="D21" s="12">
        <f t="shared" si="6"/>
        <v>55451</v>
      </c>
      <c r="E21" s="2">
        <f t="shared" si="7"/>
        <v>110900</v>
      </c>
      <c r="F21" s="3">
        <f t="shared" si="0"/>
        <v>110901</v>
      </c>
      <c r="G21" s="4">
        <f t="shared" si="1"/>
        <v>148051.5</v>
      </c>
      <c r="H21" s="14">
        <f t="shared" si="2"/>
        <v>148052.5</v>
      </c>
      <c r="I21" s="15">
        <f t="shared" si="3"/>
        <v>185203</v>
      </c>
      <c r="J21" s="12">
        <f t="shared" si="4"/>
        <v>185204</v>
      </c>
      <c r="K21" s="13">
        <f t="shared" si="5"/>
        <v>221800</v>
      </c>
    </row>
    <row r="22" spans="1:11" ht="20.100000000000001" customHeight="1" thickBot="1" x14ac:dyDescent="0.25">
      <c r="A22" s="21">
        <v>15</v>
      </c>
      <c r="B22" s="18">
        <f t="shared" si="8"/>
        <v>58930</v>
      </c>
      <c r="C22" s="28"/>
      <c r="D22" s="32">
        <f t="shared" si="6"/>
        <v>58931</v>
      </c>
      <c r="E22" s="30">
        <f t="shared" si="7"/>
        <v>117860</v>
      </c>
      <c r="F22" s="5">
        <f t="shared" si="0"/>
        <v>117861</v>
      </c>
      <c r="G22" s="6">
        <f t="shared" si="1"/>
        <v>157343.1</v>
      </c>
      <c r="H22" s="33">
        <f t="shared" si="2"/>
        <v>157344.1</v>
      </c>
      <c r="I22" s="30">
        <f t="shared" si="3"/>
        <v>196826.19999999998</v>
      </c>
      <c r="J22" s="32">
        <f t="shared" si="4"/>
        <v>196827.19999999998</v>
      </c>
      <c r="K22" s="31">
        <f t="shared" si="5"/>
        <v>235720</v>
      </c>
    </row>
  </sheetData>
  <mergeCells count="10"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ageMargins left="0.75" right="0.75" top="1" bottom="1" header="0.5" footer="0.5"/>
  <pageSetup scale="94" orientation="landscape" horizontalDpi="1200" verticalDpi="1200" r:id="rId1"/>
  <headerFooter alignWithMargins="0">
    <oddFooter xml:space="preserve">&amp;CEffective for Dates of Service 01/24/07 up through 1/31/07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2"/>
  <sheetViews>
    <sheetView zoomScaleNormal="100" workbookViewId="0">
      <selection activeCell="F24" sqref="F24"/>
    </sheetView>
  </sheetViews>
  <sheetFormatPr defaultRowHeight="12.75" x14ac:dyDescent="0.2"/>
  <cols>
    <col min="1" max="1" width="11.140625" bestFit="1" customWidth="1"/>
    <col min="2" max="2" width="13.85546875" customWidth="1"/>
    <col min="3" max="3" width="1.85546875" customWidth="1"/>
    <col min="4" max="4" width="10" bestFit="1" customWidth="1"/>
    <col min="5" max="5" width="11.140625" bestFit="1" customWidth="1"/>
    <col min="6" max="6" width="10.140625" bestFit="1" customWidth="1"/>
    <col min="7" max="8" width="11.28515625" bestFit="1" customWidth="1"/>
    <col min="9" max="9" width="11" bestFit="1" customWidth="1"/>
    <col min="10" max="10" width="11.28515625" bestFit="1" customWidth="1"/>
    <col min="11" max="11" width="11.5703125" bestFit="1" customWidth="1"/>
  </cols>
  <sheetData>
    <row r="1" spans="1:11" ht="15.75" x14ac:dyDescent="0.25">
      <c r="A1" s="84" t="s">
        <v>24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25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10210</v>
      </c>
      <c r="C8" s="26"/>
      <c r="D8" s="12">
        <f>B8+1</f>
        <v>10211</v>
      </c>
      <c r="E8" s="15">
        <f>B8*200%</f>
        <v>20420</v>
      </c>
      <c r="F8" s="3">
        <f>E8+1</f>
        <v>20421</v>
      </c>
      <c r="G8" s="4">
        <f>B8*267%</f>
        <v>27260.7</v>
      </c>
      <c r="H8" s="14">
        <f>G8+1</f>
        <v>27261.7</v>
      </c>
      <c r="I8" s="15">
        <f>B8*334%</f>
        <v>34101.4</v>
      </c>
      <c r="J8" s="12">
        <f>I8+1</f>
        <v>34102.400000000001</v>
      </c>
      <c r="K8" s="13">
        <f>B8*400%</f>
        <v>40840</v>
      </c>
    </row>
    <row r="9" spans="1:11" ht="20.100000000000001" customHeight="1" x14ac:dyDescent="0.2">
      <c r="A9" s="20">
        <v>2</v>
      </c>
      <c r="B9" s="17">
        <v>13690</v>
      </c>
      <c r="C9" s="27"/>
      <c r="D9" s="12">
        <f>B9+1</f>
        <v>13691</v>
      </c>
      <c r="E9" s="2">
        <f>B9*200%</f>
        <v>27380</v>
      </c>
      <c r="F9" s="3">
        <f t="shared" ref="F9:F22" si="0">E9+1</f>
        <v>27381</v>
      </c>
      <c r="G9" s="4">
        <f t="shared" ref="G9:G22" si="1">B9*267%</f>
        <v>36552.299999999996</v>
      </c>
      <c r="H9" s="14">
        <f t="shared" ref="H9:H22" si="2">G9+1</f>
        <v>36553.299999999996</v>
      </c>
      <c r="I9" s="15">
        <f t="shared" ref="I9:I22" si="3">B9*334%</f>
        <v>45724.6</v>
      </c>
      <c r="J9" s="12">
        <f t="shared" ref="J9:J22" si="4">I9+1</f>
        <v>45725.599999999999</v>
      </c>
      <c r="K9" s="13">
        <f t="shared" ref="K9:K22" si="5">B9*400%</f>
        <v>54760</v>
      </c>
    </row>
    <row r="10" spans="1:11" ht="20.100000000000001" customHeight="1" x14ac:dyDescent="0.2">
      <c r="A10" s="20">
        <v>3</v>
      </c>
      <c r="B10" s="17">
        <v>17170</v>
      </c>
      <c r="C10" s="27"/>
      <c r="D10" s="12">
        <f t="shared" ref="D10:D22" si="6">B10+1</f>
        <v>17171</v>
      </c>
      <c r="E10" s="15">
        <f t="shared" ref="E10:E22" si="7">B10*200%</f>
        <v>34340</v>
      </c>
      <c r="F10" s="3">
        <f t="shared" si="0"/>
        <v>34341</v>
      </c>
      <c r="G10" s="4">
        <f t="shared" si="1"/>
        <v>45843.9</v>
      </c>
      <c r="H10" s="14">
        <f t="shared" si="2"/>
        <v>45844.9</v>
      </c>
      <c r="I10" s="15">
        <f t="shared" si="3"/>
        <v>57347.799999999996</v>
      </c>
      <c r="J10" s="12">
        <f t="shared" si="4"/>
        <v>57348.799999999996</v>
      </c>
      <c r="K10" s="13">
        <f t="shared" si="5"/>
        <v>68680</v>
      </c>
    </row>
    <row r="11" spans="1:11" ht="20.100000000000001" customHeight="1" x14ac:dyDescent="0.2">
      <c r="A11" s="20">
        <v>4</v>
      </c>
      <c r="B11" s="17">
        <v>20650</v>
      </c>
      <c r="C11" s="27"/>
      <c r="D11" s="12">
        <f t="shared" si="6"/>
        <v>20651</v>
      </c>
      <c r="E11" s="2">
        <f t="shared" si="7"/>
        <v>41300</v>
      </c>
      <c r="F11" s="3">
        <f t="shared" si="0"/>
        <v>41301</v>
      </c>
      <c r="G11" s="4">
        <f t="shared" si="1"/>
        <v>55135.5</v>
      </c>
      <c r="H11" s="14">
        <f t="shared" si="2"/>
        <v>55136.5</v>
      </c>
      <c r="I11" s="15">
        <f t="shared" si="3"/>
        <v>68971</v>
      </c>
      <c r="J11" s="12">
        <f t="shared" si="4"/>
        <v>68972</v>
      </c>
      <c r="K11" s="13">
        <f t="shared" si="5"/>
        <v>82600</v>
      </c>
    </row>
    <row r="12" spans="1:11" ht="20.100000000000001" customHeight="1" x14ac:dyDescent="0.2">
      <c r="A12" s="20">
        <v>5</v>
      </c>
      <c r="B12" s="17">
        <v>24130</v>
      </c>
      <c r="C12" s="27"/>
      <c r="D12" s="12">
        <f t="shared" si="6"/>
        <v>24131</v>
      </c>
      <c r="E12" s="15">
        <f t="shared" si="7"/>
        <v>48260</v>
      </c>
      <c r="F12" s="3">
        <f t="shared" si="0"/>
        <v>48261</v>
      </c>
      <c r="G12" s="4">
        <f t="shared" si="1"/>
        <v>64427.1</v>
      </c>
      <c r="H12" s="14">
        <f t="shared" si="2"/>
        <v>64428.1</v>
      </c>
      <c r="I12" s="15">
        <f t="shared" si="3"/>
        <v>80594.2</v>
      </c>
      <c r="J12" s="12">
        <f t="shared" si="4"/>
        <v>80595.199999999997</v>
      </c>
      <c r="K12" s="13">
        <f t="shared" si="5"/>
        <v>96520</v>
      </c>
    </row>
    <row r="13" spans="1:11" ht="20.100000000000001" customHeight="1" x14ac:dyDescent="0.2">
      <c r="A13" s="20">
        <v>6</v>
      </c>
      <c r="B13" s="17">
        <v>27610</v>
      </c>
      <c r="C13" s="27"/>
      <c r="D13" s="12">
        <f t="shared" si="6"/>
        <v>27611</v>
      </c>
      <c r="E13" s="2">
        <f t="shared" si="7"/>
        <v>55220</v>
      </c>
      <c r="F13" s="3">
        <f t="shared" si="0"/>
        <v>55221</v>
      </c>
      <c r="G13" s="4">
        <f t="shared" si="1"/>
        <v>73718.7</v>
      </c>
      <c r="H13" s="14">
        <f>G13+1</f>
        <v>73719.7</v>
      </c>
      <c r="I13" s="15">
        <f t="shared" si="3"/>
        <v>92217.4</v>
      </c>
      <c r="J13" s="12">
        <f t="shared" si="4"/>
        <v>92218.4</v>
      </c>
      <c r="K13" s="13">
        <f t="shared" si="5"/>
        <v>110440</v>
      </c>
    </row>
    <row r="14" spans="1:11" ht="20.100000000000001" customHeight="1" x14ac:dyDescent="0.2">
      <c r="A14" s="20">
        <v>7</v>
      </c>
      <c r="B14" s="17">
        <v>31090</v>
      </c>
      <c r="C14" s="27"/>
      <c r="D14" s="12">
        <f t="shared" si="6"/>
        <v>31091</v>
      </c>
      <c r="E14" s="15">
        <f t="shared" si="7"/>
        <v>62180</v>
      </c>
      <c r="F14" s="3">
        <f t="shared" si="0"/>
        <v>62181</v>
      </c>
      <c r="G14" s="4">
        <f t="shared" si="1"/>
        <v>83010.3</v>
      </c>
      <c r="H14" s="14">
        <f t="shared" si="2"/>
        <v>83011.3</v>
      </c>
      <c r="I14" s="15">
        <f t="shared" si="3"/>
        <v>103840.59999999999</v>
      </c>
      <c r="J14" s="12">
        <f t="shared" si="4"/>
        <v>103841.59999999999</v>
      </c>
      <c r="K14" s="13">
        <f t="shared" si="5"/>
        <v>124360</v>
      </c>
    </row>
    <row r="15" spans="1:11" ht="20.100000000000001" customHeight="1" x14ac:dyDescent="0.2">
      <c r="A15" s="20">
        <v>8</v>
      </c>
      <c r="B15" s="17">
        <v>34570</v>
      </c>
      <c r="C15" s="27"/>
      <c r="D15" s="12">
        <f t="shared" si="6"/>
        <v>34571</v>
      </c>
      <c r="E15" s="2">
        <f t="shared" si="7"/>
        <v>69140</v>
      </c>
      <c r="F15" s="3">
        <f t="shared" si="0"/>
        <v>69141</v>
      </c>
      <c r="G15" s="4">
        <f t="shared" si="1"/>
        <v>92301.9</v>
      </c>
      <c r="H15" s="14">
        <f t="shared" si="2"/>
        <v>92302.9</v>
      </c>
      <c r="I15" s="15">
        <f t="shared" si="3"/>
        <v>115463.79999999999</v>
      </c>
      <c r="J15" s="12">
        <f t="shared" si="4"/>
        <v>115464.79999999999</v>
      </c>
      <c r="K15" s="13">
        <f t="shared" si="5"/>
        <v>138280</v>
      </c>
    </row>
    <row r="16" spans="1:11" ht="20.100000000000001" customHeight="1" x14ac:dyDescent="0.2">
      <c r="A16" s="20">
        <v>9</v>
      </c>
      <c r="B16" s="17">
        <f t="shared" ref="B16:B22" si="8">B15+3480</f>
        <v>38050</v>
      </c>
      <c r="C16" s="27"/>
      <c r="D16" s="12">
        <f t="shared" si="6"/>
        <v>38051</v>
      </c>
      <c r="E16" s="15">
        <f t="shared" si="7"/>
        <v>76100</v>
      </c>
      <c r="F16" s="3">
        <f t="shared" si="0"/>
        <v>76101</v>
      </c>
      <c r="G16" s="4">
        <f t="shared" si="1"/>
        <v>101593.5</v>
      </c>
      <c r="H16" s="14">
        <f t="shared" si="2"/>
        <v>101594.5</v>
      </c>
      <c r="I16" s="15">
        <f t="shared" si="3"/>
        <v>127087</v>
      </c>
      <c r="J16" s="12">
        <f t="shared" si="4"/>
        <v>127088</v>
      </c>
      <c r="K16" s="13">
        <f t="shared" si="5"/>
        <v>152200</v>
      </c>
    </row>
    <row r="17" spans="1:11" ht="20.100000000000001" customHeight="1" x14ac:dyDescent="0.2">
      <c r="A17" s="20">
        <v>10</v>
      </c>
      <c r="B17" s="17">
        <f t="shared" si="8"/>
        <v>41530</v>
      </c>
      <c r="C17" s="27"/>
      <c r="D17" s="12">
        <f t="shared" si="6"/>
        <v>41531</v>
      </c>
      <c r="E17" s="2">
        <f t="shared" si="7"/>
        <v>83060</v>
      </c>
      <c r="F17" s="3">
        <f t="shared" si="0"/>
        <v>83061</v>
      </c>
      <c r="G17" s="4">
        <f t="shared" si="1"/>
        <v>110885.09999999999</v>
      </c>
      <c r="H17" s="14">
        <f t="shared" si="2"/>
        <v>110886.09999999999</v>
      </c>
      <c r="I17" s="15">
        <f t="shared" si="3"/>
        <v>138710.19999999998</v>
      </c>
      <c r="J17" s="12">
        <f t="shared" si="4"/>
        <v>138711.19999999998</v>
      </c>
      <c r="K17" s="13">
        <f t="shared" si="5"/>
        <v>166120</v>
      </c>
    </row>
    <row r="18" spans="1:11" ht="20.100000000000001" customHeight="1" x14ac:dyDescent="0.2">
      <c r="A18" s="20">
        <v>11</v>
      </c>
      <c r="B18" s="17">
        <f t="shared" si="8"/>
        <v>45010</v>
      </c>
      <c r="C18" s="27"/>
      <c r="D18" s="12">
        <f t="shared" si="6"/>
        <v>45011</v>
      </c>
      <c r="E18" s="15">
        <f t="shared" si="7"/>
        <v>90020</v>
      </c>
      <c r="F18" s="3">
        <f t="shared" si="0"/>
        <v>90021</v>
      </c>
      <c r="G18" s="4">
        <f t="shared" si="1"/>
        <v>120176.7</v>
      </c>
      <c r="H18" s="14">
        <f t="shared" si="2"/>
        <v>120177.7</v>
      </c>
      <c r="I18" s="15">
        <f t="shared" si="3"/>
        <v>150333.4</v>
      </c>
      <c r="J18" s="12">
        <f t="shared" si="4"/>
        <v>150334.39999999999</v>
      </c>
      <c r="K18" s="13">
        <f t="shared" si="5"/>
        <v>180040</v>
      </c>
    </row>
    <row r="19" spans="1:11" ht="20.100000000000001" customHeight="1" x14ac:dyDescent="0.2">
      <c r="A19" s="20">
        <v>12</v>
      </c>
      <c r="B19" s="17">
        <f t="shared" si="8"/>
        <v>48490</v>
      </c>
      <c r="C19" s="27"/>
      <c r="D19" s="12">
        <f t="shared" si="6"/>
        <v>48491</v>
      </c>
      <c r="E19" s="2">
        <f t="shared" si="7"/>
        <v>96980</v>
      </c>
      <c r="F19" s="3">
        <f t="shared" si="0"/>
        <v>96981</v>
      </c>
      <c r="G19" s="4">
        <f t="shared" si="1"/>
        <v>129468.3</v>
      </c>
      <c r="H19" s="14">
        <f t="shared" si="2"/>
        <v>129469.3</v>
      </c>
      <c r="I19" s="15">
        <f t="shared" si="3"/>
        <v>161956.6</v>
      </c>
      <c r="J19" s="12">
        <f t="shared" si="4"/>
        <v>161957.6</v>
      </c>
      <c r="K19" s="13">
        <f t="shared" si="5"/>
        <v>193960</v>
      </c>
    </row>
    <row r="20" spans="1:11" ht="20.100000000000001" customHeight="1" x14ac:dyDescent="0.2">
      <c r="A20" s="20">
        <v>13</v>
      </c>
      <c r="B20" s="17">
        <f t="shared" si="8"/>
        <v>51970</v>
      </c>
      <c r="C20" s="27"/>
      <c r="D20" s="12">
        <f t="shared" si="6"/>
        <v>51971</v>
      </c>
      <c r="E20" s="15">
        <f t="shared" si="7"/>
        <v>103940</v>
      </c>
      <c r="F20" s="3">
        <f t="shared" si="0"/>
        <v>103941</v>
      </c>
      <c r="G20" s="4">
        <f t="shared" si="1"/>
        <v>138759.9</v>
      </c>
      <c r="H20" s="14">
        <f t="shared" si="2"/>
        <v>138760.9</v>
      </c>
      <c r="I20" s="15">
        <f t="shared" si="3"/>
        <v>173579.8</v>
      </c>
      <c r="J20" s="12">
        <f t="shared" si="4"/>
        <v>173580.79999999999</v>
      </c>
      <c r="K20" s="13">
        <f t="shared" si="5"/>
        <v>207880</v>
      </c>
    </row>
    <row r="21" spans="1:11" ht="20.100000000000001" customHeight="1" x14ac:dyDescent="0.2">
      <c r="A21" s="20">
        <v>14</v>
      </c>
      <c r="B21" s="17">
        <f t="shared" si="8"/>
        <v>55450</v>
      </c>
      <c r="C21" s="27"/>
      <c r="D21" s="12">
        <f t="shared" si="6"/>
        <v>55451</v>
      </c>
      <c r="E21" s="2">
        <f t="shared" si="7"/>
        <v>110900</v>
      </c>
      <c r="F21" s="3">
        <f t="shared" si="0"/>
        <v>110901</v>
      </c>
      <c r="G21" s="4">
        <f t="shared" si="1"/>
        <v>148051.5</v>
      </c>
      <c r="H21" s="14">
        <f t="shared" si="2"/>
        <v>148052.5</v>
      </c>
      <c r="I21" s="15">
        <f t="shared" si="3"/>
        <v>185203</v>
      </c>
      <c r="J21" s="12">
        <f t="shared" si="4"/>
        <v>185204</v>
      </c>
      <c r="K21" s="13">
        <f t="shared" si="5"/>
        <v>221800</v>
      </c>
    </row>
    <row r="22" spans="1:11" ht="20.100000000000001" customHeight="1" thickBot="1" x14ac:dyDescent="0.25">
      <c r="A22" s="21">
        <v>15</v>
      </c>
      <c r="B22" s="18">
        <f t="shared" si="8"/>
        <v>58930</v>
      </c>
      <c r="C22" s="28"/>
      <c r="D22" s="32">
        <f t="shared" si="6"/>
        <v>58931</v>
      </c>
      <c r="E22" s="30">
        <f t="shared" si="7"/>
        <v>117860</v>
      </c>
      <c r="F22" s="5">
        <f t="shared" si="0"/>
        <v>117861</v>
      </c>
      <c r="G22" s="6">
        <f t="shared" si="1"/>
        <v>157343.1</v>
      </c>
      <c r="H22" s="33">
        <f t="shared" si="2"/>
        <v>157344.1</v>
      </c>
      <c r="I22" s="30">
        <f t="shared" si="3"/>
        <v>196826.19999999998</v>
      </c>
      <c r="J22" s="32">
        <f t="shared" si="4"/>
        <v>196827.19999999998</v>
      </c>
      <c r="K22" s="31">
        <f t="shared" si="5"/>
        <v>235720</v>
      </c>
    </row>
  </sheetData>
  <mergeCells count="10">
    <mergeCell ref="D6:E6"/>
    <mergeCell ref="F6:G6"/>
    <mergeCell ref="H6:I6"/>
    <mergeCell ref="J6:K6"/>
    <mergeCell ref="A1:K1"/>
    <mergeCell ref="A4:K4"/>
    <mergeCell ref="D5:E5"/>
    <mergeCell ref="F5:G5"/>
    <mergeCell ref="H5:I5"/>
    <mergeCell ref="J5:K5"/>
  </mergeCells>
  <phoneticPr fontId="7" type="noConversion"/>
  <pageMargins left="0.75" right="0.75" top="1" bottom="1" header="0.5" footer="0.5"/>
  <pageSetup scale="94" orientation="landscape" horizontalDpi="1200" verticalDpi="1200" r:id="rId1"/>
  <headerFooter alignWithMargins="0">
    <oddFooter>&amp;C&amp;"Arial,Bold"Effective for Dates of Service  2/01/07 and After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workbookViewId="0">
      <selection activeCell="E18" sqref="E18"/>
    </sheetView>
  </sheetViews>
  <sheetFormatPr defaultRowHeight="12.75" x14ac:dyDescent="0.2"/>
  <cols>
    <col min="1" max="1" width="11.140625" bestFit="1" customWidth="1"/>
    <col min="2" max="2" width="13.85546875" customWidth="1"/>
    <col min="3" max="3" width="1.85546875" customWidth="1"/>
    <col min="4" max="4" width="10" bestFit="1" customWidth="1"/>
    <col min="5" max="5" width="11.140625" bestFit="1" customWidth="1"/>
    <col min="6" max="6" width="10.140625" bestFit="1" customWidth="1"/>
    <col min="7" max="8" width="11.28515625" bestFit="1" customWidth="1"/>
    <col min="9" max="9" width="11" bestFit="1" customWidth="1"/>
    <col min="10" max="10" width="11.28515625" bestFit="1" customWidth="1"/>
    <col min="11" max="11" width="11.5703125" bestFit="1" customWidth="1"/>
  </cols>
  <sheetData>
    <row r="1" spans="1:11" ht="15.75" x14ac:dyDescent="0.25">
      <c r="A1" s="84" t="s">
        <v>27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25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10400</v>
      </c>
      <c r="C8" s="26"/>
      <c r="D8" s="12">
        <f>B8+1</f>
        <v>10401</v>
      </c>
      <c r="E8" s="15">
        <f>B8*200%</f>
        <v>20800</v>
      </c>
      <c r="F8" s="3">
        <f>E8+1</f>
        <v>20801</v>
      </c>
      <c r="G8" s="4">
        <f>B8*267%</f>
        <v>27768</v>
      </c>
      <c r="H8" s="14">
        <f>G8+1</f>
        <v>27769</v>
      </c>
      <c r="I8" s="15">
        <f>B8*334%</f>
        <v>34736</v>
      </c>
      <c r="J8" s="12">
        <f>I8+1</f>
        <v>34737</v>
      </c>
      <c r="K8" s="13">
        <f>B8*400%</f>
        <v>41600</v>
      </c>
    </row>
    <row r="9" spans="1:11" ht="20.100000000000001" customHeight="1" x14ac:dyDescent="0.2">
      <c r="A9" s="20">
        <v>2</v>
      </c>
      <c r="B9" s="17">
        <v>14000</v>
      </c>
      <c r="C9" s="27"/>
      <c r="D9" s="12">
        <f>B9+1</f>
        <v>14001</v>
      </c>
      <c r="E9" s="2">
        <f>B9*200%</f>
        <v>28000</v>
      </c>
      <c r="F9" s="3">
        <f t="shared" ref="F9:F22" si="0">E9+1</f>
        <v>28001</v>
      </c>
      <c r="G9" s="4">
        <f t="shared" ref="G9:G22" si="1">B9*267%</f>
        <v>37380</v>
      </c>
      <c r="H9" s="14">
        <f t="shared" ref="H9:H22" si="2">G9+1</f>
        <v>37381</v>
      </c>
      <c r="I9" s="15">
        <f t="shared" ref="I9:I22" si="3">B9*334%</f>
        <v>46760</v>
      </c>
      <c r="J9" s="12">
        <f t="shared" ref="J9:J22" si="4">I9+1</f>
        <v>46761</v>
      </c>
      <c r="K9" s="13">
        <f t="shared" ref="K9:K22" si="5">B9*400%</f>
        <v>56000</v>
      </c>
    </row>
    <row r="10" spans="1:11" ht="20.100000000000001" customHeight="1" x14ac:dyDescent="0.2">
      <c r="A10" s="20">
        <v>3</v>
      </c>
      <c r="B10" s="17">
        <v>17600</v>
      </c>
      <c r="C10" s="27"/>
      <c r="D10" s="12">
        <f t="shared" ref="D10:D22" si="6">B10+1</f>
        <v>17601</v>
      </c>
      <c r="E10" s="15">
        <f t="shared" ref="E10:E22" si="7">B10*200%</f>
        <v>35200</v>
      </c>
      <c r="F10" s="3">
        <f t="shared" si="0"/>
        <v>35201</v>
      </c>
      <c r="G10" s="4">
        <f t="shared" si="1"/>
        <v>46992</v>
      </c>
      <c r="H10" s="14">
        <f t="shared" si="2"/>
        <v>46993</v>
      </c>
      <c r="I10" s="15">
        <f t="shared" si="3"/>
        <v>58784</v>
      </c>
      <c r="J10" s="12">
        <f t="shared" si="4"/>
        <v>58785</v>
      </c>
      <c r="K10" s="13">
        <f t="shared" si="5"/>
        <v>70400</v>
      </c>
    </row>
    <row r="11" spans="1:11" ht="20.100000000000001" customHeight="1" x14ac:dyDescent="0.2">
      <c r="A11" s="20">
        <v>4</v>
      </c>
      <c r="B11" s="17">
        <v>21200</v>
      </c>
      <c r="C11" s="27"/>
      <c r="D11" s="12">
        <f t="shared" si="6"/>
        <v>21201</v>
      </c>
      <c r="E11" s="2">
        <f t="shared" si="7"/>
        <v>42400</v>
      </c>
      <c r="F11" s="3">
        <f t="shared" si="0"/>
        <v>42401</v>
      </c>
      <c r="G11" s="4">
        <f t="shared" si="1"/>
        <v>56604</v>
      </c>
      <c r="H11" s="14">
        <f t="shared" si="2"/>
        <v>56605</v>
      </c>
      <c r="I11" s="15">
        <f t="shared" si="3"/>
        <v>70808</v>
      </c>
      <c r="J11" s="12">
        <f t="shared" si="4"/>
        <v>70809</v>
      </c>
      <c r="K11" s="13">
        <f t="shared" si="5"/>
        <v>84800</v>
      </c>
    </row>
    <row r="12" spans="1:11" ht="20.100000000000001" customHeight="1" x14ac:dyDescent="0.2">
      <c r="A12" s="20">
        <v>5</v>
      </c>
      <c r="B12" s="17">
        <v>24800</v>
      </c>
      <c r="C12" s="27"/>
      <c r="D12" s="12">
        <f t="shared" si="6"/>
        <v>24801</v>
      </c>
      <c r="E12" s="15">
        <f t="shared" si="7"/>
        <v>49600</v>
      </c>
      <c r="F12" s="3">
        <f t="shared" si="0"/>
        <v>49601</v>
      </c>
      <c r="G12" s="4">
        <f t="shared" si="1"/>
        <v>66216</v>
      </c>
      <c r="H12" s="14">
        <f t="shared" si="2"/>
        <v>66217</v>
      </c>
      <c r="I12" s="15">
        <f t="shared" si="3"/>
        <v>82832</v>
      </c>
      <c r="J12" s="12">
        <f t="shared" si="4"/>
        <v>82833</v>
      </c>
      <c r="K12" s="13">
        <f t="shared" si="5"/>
        <v>99200</v>
      </c>
    </row>
    <row r="13" spans="1:11" ht="20.100000000000001" customHeight="1" x14ac:dyDescent="0.2">
      <c r="A13" s="20">
        <v>6</v>
      </c>
      <c r="B13" s="17">
        <v>28400</v>
      </c>
      <c r="C13" s="27"/>
      <c r="D13" s="12">
        <f t="shared" si="6"/>
        <v>28401</v>
      </c>
      <c r="E13" s="2">
        <f t="shared" si="7"/>
        <v>56800</v>
      </c>
      <c r="F13" s="3">
        <f t="shared" si="0"/>
        <v>56801</v>
      </c>
      <c r="G13" s="4">
        <f t="shared" si="1"/>
        <v>75828</v>
      </c>
      <c r="H13" s="14">
        <f>G13+1</f>
        <v>75829</v>
      </c>
      <c r="I13" s="15">
        <f t="shared" si="3"/>
        <v>94856</v>
      </c>
      <c r="J13" s="12">
        <f t="shared" si="4"/>
        <v>94857</v>
      </c>
      <c r="K13" s="13">
        <f t="shared" si="5"/>
        <v>113600</v>
      </c>
    </row>
    <row r="14" spans="1:11" ht="20.100000000000001" customHeight="1" x14ac:dyDescent="0.2">
      <c r="A14" s="20">
        <v>7</v>
      </c>
      <c r="B14" s="17">
        <v>32000</v>
      </c>
      <c r="C14" s="27"/>
      <c r="D14" s="12">
        <f t="shared" si="6"/>
        <v>32001</v>
      </c>
      <c r="E14" s="15">
        <f t="shared" si="7"/>
        <v>64000</v>
      </c>
      <c r="F14" s="3">
        <f t="shared" si="0"/>
        <v>64001</v>
      </c>
      <c r="G14" s="4">
        <f t="shared" si="1"/>
        <v>85440</v>
      </c>
      <c r="H14" s="14">
        <f t="shared" si="2"/>
        <v>85441</v>
      </c>
      <c r="I14" s="15">
        <f t="shared" si="3"/>
        <v>106880</v>
      </c>
      <c r="J14" s="12">
        <f t="shared" si="4"/>
        <v>106881</v>
      </c>
      <c r="K14" s="13">
        <f t="shared" si="5"/>
        <v>128000</v>
      </c>
    </row>
    <row r="15" spans="1:11" ht="20.100000000000001" customHeight="1" x14ac:dyDescent="0.2">
      <c r="A15" s="20">
        <v>8</v>
      </c>
      <c r="B15" s="17">
        <v>35600</v>
      </c>
      <c r="C15" s="27"/>
      <c r="D15" s="12">
        <f t="shared" si="6"/>
        <v>35601</v>
      </c>
      <c r="E15" s="2">
        <f t="shared" si="7"/>
        <v>71200</v>
      </c>
      <c r="F15" s="3">
        <f t="shared" si="0"/>
        <v>71201</v>
      </c>
      <c r="G15" s="4">
        <f t="shared" si="1"/>
        <v>95052</v>
      </c>
      <c r="H15" s="14">
        <f t="shared" si="2"/>
        <v>95053</v>
      </c>
      <c r="I15" s="15">
        <f t="shared" si="3"/>
        <v>118904</v>
      </c>
      <c r="J15" s="12">
        <f t="shared" si="4"/>
        <v>118905</v>
      </c>
      <c r="K15" s="13">
        <f t="shared" si="5"/>
        <v>142400</v>
      </c>
    </row>
    <row r="16" spans="1:11" ht="20.100000000000001" customHeight="1" x14ac:dyDescent="0.2">
      <c r="A16" s="20">
        <v>9</v>
      </c>
      <c r="B16" s="17">
        <f t="shared" ref="B16:B22" si="8">B15+3600</f>
        <v>39200</v>
      </c>
      <c r="C16" s="27"/>
      <c r="D16" s="12">
        <f t="shared" si="6"/>
        <v>39201</v>
      </c>
      <c r="E16" s="15">
        <f t="shared" si="7"/>
        <v>78400</v>
      </c>
      <c r="F16" s="3">
        <f t="shared" si="0"/>
        <v>78401</v>
      </c>
      <c r="G16" s="4">
        <f t="shared" si="1"/>
        <v>104664</v>
      </c>
      <c r="H16" s="14">
        <f t="shared" si="2"/>
        <v>104665</v>
      </c>
      <c r="I16" s="15">
        <f t="shared" si="3"/>
        <v>130928</v>
      </c>
      <c r="J16" s="12">
        <f t="shared" si="4"/>
        <v>130929</v>
      </c>
      <c r="K16" s="13">
        <f t="shared" si="5"/>
        <v>156800</v>
      </c>
    </row>
    <row r="17" spans="1:11" ht="20.100000000000001" customHeight="1" x14ac:dyDescent="0.2">
      <c r="A17" s="20">
        <v>10</v>
      </c>
      <c r="B17" s="17">
        <f t="shared" si="8"/>
        <v>42800</v>
      </c>
      <c r="C17" s="27"/>
      <c r="D17" s="12">
        <f t="shared" si="6"/>
        <v>42801</v>
      </c>
      <c r="E17" s="2">
        <f t="shared" si="7"/>
        <v>85600</v>
      </c>
      <c r="F17" s="3">
        <f t="shared" si="0"/>
        <v>85601</v>
      </c>
      <c r="G17" s="4">
        <f t="shared" si="1"/>
        <v>114276</v>
      </c>
      <c r="H17" s="14">
        <f t="shared" si="2"/>
        <v>114277</v>
      </c>
      <c r="I17" s="15">
        <f t="shared" si="3"/>
        <v>142952</v>
      </c>
      <c r="J17" s="12">
        <f t="shared" si="4"/>
        <v>142953</v>
      </c>
      <c r="K17" s="13">
        <f t="shared" si="5"/>
        <v>171200</v>
      </c>
    </row>
    <row r="18" spans="1:11" ht="20.100000000000001" customHeight="1" x14ac:dyDescent="0.2">
      <c r="A18" s="20">
        <v>11</v>
      </c>
      <c r="B18" s="17">
        <f t="shared" si="8"/>
        <v>46400</v>
      </c>
      <c r="C18" s="27"/>
      <c r="D18" s="12">
        <f t="shared" si="6"/>
        <v>46401</v>
      </c>
      <c r="E18" s="15">
        <f t="shared" si="7"/>
        <v>92800</v>
      </c>
      <c r="F18" s="3">
        <f t="shared" si="0"/>
        <v>92801</v>
      </c>
      <c r="G18" s="4">
        <f t="shared" si="1"/>
        <v>123888</v>
      </c>
      <c r="H18" s="14">
        <f t="shared" si="2"/>
        <v>123889</v>
      </c>
      <c r="I18" s="15">
        <f t="shared" si="3"/>
        <v>154976</v>
      </c>
      <c r="J18" s="12">
        <f t="shared" si="4"/>
        <v>154977</v>
      </c>
      <c r="K18" s="13">
        <f t="shared" si="5"/>
        <v>185600</v>
      </c>
    </row>
    <row r="19" spans="1:11" ht="20.100000000000001" customHeight="1" x14ac:dyDescent="0.2">
      <c r="A19" s="20">
        <v>12</v>
      </c>
      <c r="B19" s="17">
        <f t="shared" si="8"/>
        <v>50000</v>
      </c>
      <c r="C19" s="27"/>
      <c r="D19" s="12">
        <f t="shared" si="6"/>
        <v>50001</v>
      </c>
      <c r="E19" s="2">
        <f t="shared" si="7"/>
        <v>100000</v>
      </c>
      <c r="F19" s="3">
        <f t="shared" si="0"/>
        <v>100001</v>
      </c>
      <c r="G19" s="4">
        <f t="shared" si="1"/>
        <v>133500</v>
      </c>
      <c r="H19" s="14">
        <f t="shared" si="2"/>
        <v>133501</v>
      </c>
      <c r="I19" s="15">
        <f t="shared" si="3"/>
        <v>167000</v>
      </c>
      <c r="J19" s="12">
        <f t="shared" si="4"/>
        <v>167001</v>
      </c>
      <c r="K19" s="13">
        <f t="shared" si="5"/>
        <v>200000</v>
      </c>
    </row>
    <row r="20" spans="1:11" ht="20.100000000000001" customHeight="1" x14ac:dyDescent="0.2">
      <c r="A20" s="20">
        <v>13</v>
      </c>
      <c r="B20" s="17">
        <f t="shared" si="8"/>
        <v>53600</v>
      </c>
      <c r="C20" s="27"/>
      <c r="D20" s="12">
        <f t="shared" si="6"/>
        <v>53601</v>
      </c>
      <c r="E20" s="15">
        <f t="shared" si="7"/>
        <v>107200</v>
      </c>
      <c r="F20" s="3">
        <f t="shared" si="0"/>
        <v>107201</v>
      </c>
      <c r="G20" s="4">
        <f t="shared" si="1"/>
        <v>143112</v>
      </c>
      <c r="H20" s="14">
        <f t="shared" si="2"/>
        <v>143113</v>
      </c>
      <c r="I20" s="15">
        <f t="shared" si="3"/>
        <v>179024</v>
      </c>
      <c r="J20" s="12">
        <f t="shared" si="4"/>
        <v>179025</v>
      </c>
      <c r="K20" s="13">
        <f t="shared" si="5"/>
        <v>214400</v>
      </c>
    </row>
    <row r="21" spans="1:11" ht="20.100000000000001" customHeight="1" x14ac:dyDescent="0.2">
      <c r="A21" s="20">
        <v>14</v>
      </c>
      <c r="B21" s="17">
        <f t="shared" si="8"/>
        <v>57200</v>
      </c>
      <c r="C21" s="27"/>
      <c r="D21" s="12">
        <f t="shared" si="6"/>
        <v>57201</v>
      </c>
      <c r="E21" s="2">
        <f t="shared" si="7"/>
        <v>114400</v>
      </c>
      <c r="F21" s="3">
        <f t="shared" si="0"/>
        <v>114401</v>
      </c>
      <c r="G21" s="4">
        <f t="shared" si="1"/>
        <v>152724</v>
      </c>
      <c r="H21" s="14">
        <f t="shared" si="2"/>
        <v>152725</v>
      </c>
      <c r="I21" s="15">
        <f t="shared" si="3"/>
        <v>191048</v>
      </c>
      <c r="J21" s="12">
        <f t="shared" si="4"/>
        <v>191049</v>
      </c>
      <c r="K21" s="13">
        <f t="shared" si="5"/>
        <v>228800</v>
      </c>
    </row>
    <row r="22" spans="1:11" ht="20.100000000000001" customHeight="1" thickBot="1" x14ac:dyDescent="0.25">
      <c r="A22" s="21">
        <v>15</v>
      </c>
      <c r="B22" s="18">
        <f t="shared" si="8"/>
        <v>60800</v>
      </c>
      <c r="C22" s="28"/>
      <c r="D22" s="32">
        <f t="shared" si="6"/>
        <v>60801</v>
      </c>
      <c r="E22" s="30">
        <f t="shared" si="7"/>
        <v>121600</v>
      </c>
      <c r="F22" s="5">
        <f t="shared" si="0"/>
        <v>121601</v>
      </c>
      <c r="G22" s="6">
        <f t="shared" si="1"/>
        <v>162336</v>
      </c>
      <c r="H22" s="33">
        <f t="shared" si="2"/>
        <v>162337</v>
      </c>
      <c r="I22" s="30">
        <f t="shared" si="3"/>
        <v>203072</v>
      </c>
      <c r="J22" s="32">
        <f t="shared" si="4"/>
        <v>203073</v>
      </c>
      <c r="K22" s="31">
        <f t="shared" si="5"/>
        <v>243200</v>
      </c>
    </row>
    <row r="25" spans="1:11" x14ac:dyDescent="0.2">
      <c r="B25" s="100" t="s">
        <v>28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A1:K1"/>
    <mergeCell ref="A4:K4"/>
    <mergeCell ref="D5:E5"/>
    <mergeCell ref="F5:G5"/>
    <mergeCell ref="H5:I5"/>
    <mergeCell ref="J5:K5"/>
    <mergeCell ref="B25:J25"/>
    <mergeCell ref="D6:E6"/>
    <mergeCell ref="F6:G6"/>
    <mergeCell ref="H6:I6"/>
    <mergeCell ref="J6:K6"/>
  </mergeCells>
  <phoneticPr fontId="7" type="noConversion"/>
  <pageMargins left="0.75" right="0.75" top="1" bottom="1" header="0.5" footer="0.5"/>
  <pageSetup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workbookViewId="0">
      <selection activeCell="A4" sqref="A4:K4"/>
    </sheetView>
  </sheetViews>
  <sheetFormatPr defaultRowHeight="12.75" x14ac:dyDescent="0.2"/>
  <cols>
    <col min="1" max="1" width="11.140625" bestFit="1" customWidth="1"/>
    <col min="2" max="2" width="13.85546875" customWidth="1"/>
    <col min="3" max="3" width="1.85546875" customWidth="1"/>
    <col min="4" max="4" width="10" bestFit="1" customWidth="1"/>
    <col min="5" max="5" width="11.140625" bestFit="1" customWidth="1"/>
    <col min="6" max="6" width="10.140625" bestFit="1" customWidth="1"/>
    <col min="7" max="8" width="11.28515625" bestFit="1" customWidth="1"/>
    <col min="9" max="9" width="11" bestFit="1" customWidth="1"/>
    <col min="10" max="10" width="11.28515625" bestFit="1" customWidth="1"/>
    <col min="11" max="11" width="11.5703125" bestFit="1" customWidth="1"/>
  </cols>
  <sheetData>
    <row r="1" spans="1:11" ht="15.75" x14ac:dyDescent="0.25">
      <c r="A1" s="84" t="s">
        <v>29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3.5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s="1" customFormat="1" ht="20.100000000000001" customHeight="1" thickBot="1" x14ac:dyDescent="0.25">
      <c r="A4" s="85" t="s">
        <v>1</v>
      </c>
      <c r="B4" s="86"/>
      <c r="C4" s="86"/>
      <c r="D4" s="86"/>
      <c r="E4" s="86"/>
      <c r="F4" s="86"/>
      <c r="G4" s="86"/>
      <c r="H4" s="86"/>
      <c r="I4" s="86"/>
      <c r="J4" s="86"/>
      <c r="K4" s="87"/>
    </row>
    <row r="5" spans="1:11" ht="20.100000000000001" customHeight="1" thickBot="1" x14ac:dyDescent="0.25">
      <c r="A5" s="8"/>
      <c r="B5" s="19" t="s">
        <v>2</v>
      </c>
      <c r="C5" s="23"/>
      <c r="D5" s="85" t="s">
        <v>3</v>
      </c>
      <c r="E5" s="87"/>
      <c r="F5" s="85" t="s">
        <v>3</v>
      </c>
      <c r="G5" s="87"/>
      <c r="H5" s="86" t="s">
        <v>3</v>
      </c>
      <c r="I5" s="86"/>
      <c r="J5" s="85" t="s">
        <v>3</v>
      </c>
      <c r="K5" s="87"/>
    </row>
    <row r="6" spans="1:11" ht="20.100000000000001" customHeight="1" x14ac:dyDescent="0.2">
      <c r="A6" s="9" t="s">
        <v>4</v>
      </c>
      <c r="B6" s="29" t="s">
        <v>5</v>
      </c>
      <c r="C6" s="24"/>
      <c r="D6" s="90" t="s">
        <v>6</v>
      </c>
      <c r="E6" s="91"/>
      <c r="F6" s="92" t="s">
        <v>7</v>
      </c>
      <c r="G6" s="93"/>
      <c r="H6" s="94" t="s">
        <v>8</v>
      </c>
      <c r="I6" s="95"/>
      <c r="J6" s="96" t="s">
        <v>9</v>
      </c>
      <c r="K6" s="97"/>
    </row>
    <row r="7" spans="1:11" ht="20.100000000000001" customHeight="1" x14ac:dyDescent="0.2">
      <c r="A7" s="34"/>
      <c r="B7" s="79" t="s">
        <v>10</v>
      </c>
      <c r="C7" s="25"/>
      <c r="D7" s="82" t="s">
        <v>18</v>
      </c>
      <c r="E7" s="83"/>
      <c r="F7" s="82" t="s">
        <v>19</v>
      </c>
      <c r="G7" s="83"/>
      <c r="H7" s="82" t="s">
        <v>25</v>
      </c>
      <c r="I7" s="83"/>
      <c r="J7" s="82" t="s">
        <v>26</v>
      </c>
      <c r="K7" s="80"/>
    </row>
    <row r="8" spans="1:11" ht="20.100000000000001" customHeight="1" x14ac:dyDescent="0.2">
      <c r="A8" s="20">
        <v>1</v>
      </c>
      <c r="B8" s="17">
        <v>10830</v>
      </c>
      <c r="C8" s="26"/>
      <c r="D8" s="12">
        <f>B8+1</f>
        <v>10831</v>
      </c>
      <c r="E8" s="15">
        <f>B8*200%</f>
        <v>21660</v>
      </c>
      <c r="F8" s="3">
        <f>E8+1</f>
        <v>21661</v>
      </c>
      <c r="G8" s="4">
        <f>B8*267%</f>
        <v>28916.1</v>
      </c>
      <c r="H8" s="14">
        <f>G8+1</f>
        <v>28917.1</v>
      </c>
      <c r="I8" s="15">
        <f>B8*334%</f>
        <v>36172.199999999997</v>
      </c>
      <c r="J8" s="12">
        <f>I8+1</f>
        <v>36173.199999999997</v>
      </c>
      <c r="K8" s="13">
        <f>B8*400%</f>
        <v>43320</v>
      </c>
    </row>
    <row r="9" spans="1:11" ht="20.100000000000001" customHeight="1" x14ac:dyDescent="0.2">
      <c r="A9" s="20">
        <v>2</v>
      </c>
      <c r="B9" s="17">
        <v>14570</v>
      </c>
      <c r="C9" s="27"/>
      <c r="D9" s="12">
        <f>B9+1</f>
        <v>14571</v>
      </c>
      <c r="E9" s="2">
        <f>B9*200%</f>
        <v>29140</v>
      </c>
      <c r="F9" s="3">
        <f t="shared" ref="F9:F22" si="0">E9+1</f>
        <v>29141</v>
      </c>
      <c r="G9" s="4">
        <f t="shared" ref="G9:G22" si="1">B9*267%</f>
        <v>38901.9</v>
      </c>
      <c r="H9" s="14">
        <f t="shared" ref="H9:H22" si="2">G9+1</f>
        <v>38902.9</v>
      </c>
      <c r="I9" s="15">
        <f t="shared" ref="I9:I22" si="3">B9*334%</f>
        <v>48663.799999999996</v>
      </c>
      <c r="J9" s="12">
        <f t="shared" ref="J9:J22" si="4">I9+1</f>
        <v>48664.799999999996</v>
      </c>
      <c r="K9" s="13">
        <f t="shared" ref="K9:K22" si="5">B9*400%</f>
        <v>58280</v>
      </c>
    </row>
    <row r="10" spans="1:11" ht="20.100000000000001" customHeight="1" x14ac:dyDescent="0.2">
      <c r="A10" s="20">
        <v>3</v>
      </c>
      <c r="B10" s="17">
        <v>18310</v>
      </c>
      <c r="C10" s="27"/>
      <c r="D10" s="12">
        <f t="shared" ref="D10:D22" si="6">B10+1</f>
        <v>18311</v>
      </c>
      <c r="E10" s="15">
        <f t="shared" ref="E10:E22" si="7">B10*200%</f>
        <v>36620</v>
      </c>
      <c r="F10" s="3">
        <f t="shared" si="0"/>
        <v>36621</v>
      </c>
      <c r="G10" s="4">
        <f t="shared" si="1"/>
        <v>48887.7</v>
      </c>
      <c r="H10" s="14">
        <f t="shared" si="2"/>
        <v>48888.7</v>
      </c>
      <c r="I10" s="15">
        <f t="shared" si="3"/>
        <v>61155.399999999994</v>
      </c>
      <c r="J10" s="12">
        <f t="shared" si="4"/>
        <v>61156.399999999994</v>
      </c>
      <c r="K10" s="13">
        <f t="shared" si="5"/>
        <v>73240</v>
      </c>
    </row>
    <row r="11" spans="1:11" ht="20.100000000000001" customHeight="1" x14ac:dyDescent="0.2">
      <c r="A11" s="20">
        <v>4</v>
      </c>
      <c r="B11" s="17">
        <v>22050</v>
      </c>
      <c r="C11" s="27"/>
      <c r="D11" s="12">
        <f t="shared" si="6"/>
        <v>22051</v>
      </c>
      <c r="E11" s="2">
        <f t="shared" si="7"/>
        <v>44100</v>
      </c>
      <c r="F11" s="3">
        <f t="shared" si="0"/>
        <v>44101</v>
      </c>
      <c r="G11" s="4">
        <f t="shared" si="1"/>
        <v>58873.5</v>
      </c>
      <c r="H11" s="14">
        <f t="shared" si="2"/>
        <v>58874.5</v>
      </c>
      <c r="I11" s="15">
        <f t="shared" si="3"/>
        <v>73647</v>
      </c>
      <c r="J11" s="12">
        <f t="shared" si="4"/>
        <v>73648</v>
      </c>
      <c r="K11" s="13">
        <f t="shared" si="5"/>
        <v>88200</v>
      </c>
    </row>
    <row r="12" spans="1:11" ht="20.100000000000001" customHeight="1" x14ac:dyDescent="0.2">
      <c r="A12" s="20">
        <v>5</v>
      </c>
      <c r="B12" s="17">
        <v>25790</v>
      </c>
      <c r="C12" s="27"/>
      <c r="D12" s="12">
        <f t="shared" si="6"/>
        <v>25791</v>
      </c>
      <c r="E12" s="15">
        <f t="shared" si="7"/>
        <v>51580</v>
      </c>
      <c r="F12" s="3">
        <f t="shared" si="0"/>
        <v>51581</v>
      </c>
      <c r="G12" s="4">
        <f t="shared" si="1"/>
        <v>68859.3</v>
      </c>
      <c r="H12" s="14">
        <f t="shared" si="2"/>
        <v>68860.3</v>
      </c>
      <c r="I12" s="15">
        <f t="shared" si="3"/>
        <v>86138.599999999991</v>
      </c>
      <c r="J12" s="12">
        <f t="shared" si="4"/>
        <v>86139.599999999991</v>
      </c>
      <c r="K12" s="13">
        <f t="shared" si="5"/>
        <v>103160</v>
      </c>
    </row>
    <row r="13" spans="1:11" ht="20.100000000000001" customHeight="1" x14ac:dyDescent="0.2">
      <c r="A13" s="20">
        <v>6</v>
      </c>
      <c r="B13" s="17">
        <v>29530</v>
      </c>
      <c r="C13" s="27"/>
      <c r="D13" s="12">
        <f t="shared" si="6"/>
        <v>29531</v>
      </c>
      <c r="E13" s="2">
        <f t="shared" si="7"/>
        <v>59060</v>
      </c>
      <c r="F13" s="3">
        <f t="shared" si="0"/>
        <v>59061</v>
      </c>
      <c r="G13" s="4">
        <f t="shared" si="1"/>
        <v>78845.099999999991</v>
      </c>
      <c r="H13" s="14">
        <f>G13+1</f>
        <v>78846.099999999991</v>
      </c>
      <c r="I13" s="15">
        <f t="shared" si="3"/>
        <v>98630.2</v>
      </c>
      <c r="J13" s="12">
        <f t="shared" si="4"/>
        <v>98631.2</v>
      </c>
      <c r="K13" s="13">
        <f t="shared" si="5"/>
        <v>118120</v>
      </c>
    </row>
    <row r="14" spans="1:11" ht="20.100000000000001" customHeight="1" x14ac:dyDescent="0.2">
      <c r="A14" s="20">
        <v>7</v>
      </c>
      <c r="B14" s="17">
        <v>33270</v>
      </c>
      <c r="C14" s="27"/>
      <c r="D14" s="12">
        <f t="shared" si="6"/>
        <v>33271</v>
      </c>
      <c r="E14" s="15">
        <f t="shared" si="7"/>
        <v>66540</v>
      </c>
      <c r="F14" s="3">
        <f t="shared" si="0"/>
        <v>66541</v>
      </c>
      <c r="G14" s="4">
        <f t="shared" si="1"/>
        <v>88830.9</v>
      </c>
      <c r="H14" s="14">
        <f t="shared" si="2"/>
        <v>88831.9</v>
      </c>
      <c r="I14" s="15">
        <f t="shared" si="3"/>
        <v>111121.79999999999</v>
      </c>
      <c r="J14" s="12">
        <f t="shared" si="4"/>
        <v>111122.79999999999</v>
      </c>
      <c r="K14" s="13">
        <f t="shared" si="5"/>
        <v>133080</v>
      </c>
    </row>
    <row r="15" spans="1:11" ht="20.100000000000001" customHeight="1" x14ac:dyDescent="0.2">
      <c r="A15" s="20">
        <v>8</v>
      </c>
      <c r="B15" s="17">
        <v>37010</v>
      </c>
      <c r="C15" s="27"/>
      <c r="D15" s="12">
        <f t="shared" si="6"/>
        <v>37011</v>
      </c>
      <c r="E15" s="2">
        <f t="shared" si="7"/>
        <v>74020</v>
      </c>
      <c r="F15" s="3">
        <f t="shared" si="0"/>
        <v>74021</v>
      </c>
      <c r="G15" s="4">
        <f t="shared" si="1"/>
        <v>98816.7</v>
      </c>
      <c r="H15" s="14">
        <f t="shared" si="2"/>
        <v>98817.7</v>
      </c>
      <c r="I15" s="15">
        <f t="shared" si="3"/>
        <v>123613.4</v>
      </c>
      <c r="J15" s="12">
        <f t="shared" si="4"/>
        <v>123614.39999999999</v>
      </c>
      <c r="K15" s="13">
        <f t="shared" si="5"/>
        <v>148040</v>
      </c>
    </row>
    <row r="16" spans="1:11" ht="20.100000000000001" customHeight="1" x14ac:dyDescent="0.2">
      <c r="A16" s="20">
        <v>9</v>
      </c>
      <c r="B16" s="17">
        <f t="shared" ref="B16:B22" si="8">B15+3740</f>
        <v>40750</v>
      </c>
      <c r="C16" s="27"/>
      <c r="D16" s="12">
        <f t="shared" si="6"/>
        <v>40751</v>
      </c>
      <c r="E16" s="15">
        <f t="shared" si="7"/>
        <v>81500</v>
      </c>
      <c r="F16" s="3">
        <f t="shared" si="0"/>
        <v>81501</v>
      </c>
      <c r="G16" s="4">
        <f t="shared" si="1"/>
        <v>108802.5</v>
      </c>
      <c r="H16" s="14">
        <f t="shared" si="2"/>
        <v>108803.5</v>
      </c>
      <c r="I16" s="15">
        <f t="shared" si="3"/>
        <v>136105</v>
      </c>
      <c r="J16" s="12">
        <f t="shared" si="4"/>
        <v>136106</v>
      </c>
      <c r="K16" s="13">
        <f t="shared" si="5"/>
        <v>163000</v>
      </c>
    </row>
    <row r="17" spans="1:11" ht="20.100000000000001" customHeight="1" x14ac:dyDescent="0.2">
      <c r="A17" s="20">
        <v>10</v>
      </c>
      <c r="B17" s="17">
        <f t="shared" si="8"/>
        <v>44490</v>
      </c>
      <c r="C17" s="27"/>
      <c r="D17" s="12">
        <f t="shared" si="6"/>
        <v>44491</v>
      </c>
      <c r="E17" s="2">
        <f t="shared" si="7"/>
        <v>88980</v>
      </c>
      <c r="F17" s="3">
        <f t="shared" si="0"/>
        <v>88981</v>
      </c>
      <c r="G17" s="4">
        <f t="shared" si="1"/>
        <v>118788.3</v>
      </c>
      <c r="H17" s="14">
        <f t="shared" si="2"/>
        <v>118789.3</v>
      </c>
      <c r="I17" s="15">
        <f t="shared" si="3"/>
        <v>148596.6</v>
      </c>
      <c r="J17" s="12">
        <f t="shared" si="4"/>
        <v>148597.6</v>
      </c>
      <c r="K17" s="13">
        <f t="shared" si="5"/>
        <v>177960</v>
      </c>
    </row>
    <row r="18" spans="1:11" ht="20.100000000000001" customHeight="1" x14ac:dyDescent="0.2">
      <c r="A18" s="20">
        <v>11</v>
      </c>
      <c r="B18" s="17">
        <f t="shared" si="8"/>
        <v>48230</v>
      </c>
      <c r="C18" s="27"/>
      <c r="D18" s="12">
        <f t="shared" si="6"/>
        <v>48231</v>
      </c>
      <c r="E18" s="15">
        <f t="shared" si="7"/>
        <v>96460</v>
      </c>
      <c r="F18" s="3">
        <f t="shared" si="0"/>
        <v>96461</v>
      </c>
      <c r="G18" s="4">
        <f t="shared" si="1"/>
        <v>128774.09999999999</v>
      </c>
      <c r="H18" s="14">
        <f t="shared" si="2"/>
        <v>128775.09999999999</v>
      </c>
      <c r="I18" s="15">
        <f t="shared" si="3"/>
        <v>161088.19999999998</v>
      </c>
      <c r="J18" s="12">
        <f t="shared" si="4"/>
        <v>161089.19999999998</v>
      </c>
      <c r="K18" s="13">
        <f t="shared" si="5"/>
        <v>192920</v>
      </c>
    </row>
    <row r="19" spans="1:11" ht="20.100000000000001" customHeight="1" x14ac:dyDescent="0.2">
      <c r="A19" s="20">
        <v>12</v>
      </c>
      <c r="B19" s="17">
        <f t="shared" si="8"/>
        <v>51970</v>
      </c>
      <c r="C19" s="27"/>
      <c r="D19" s="12">
        <f t="shared" si="6"/>
        <v>51971</v>
      </c>
      <c r="E19" s="2">
        <f t="shared" si="7"/>
        <v>103940</v>
      </c>
      <c r="F19" s="3">
        <f t="shared" si="0"/>
        <v>103941</v>
      </c>
      <c r="G19" s="4">
        <f t="shared" si="1"/>
        <v>138759.9</v>
      </c>
      <c r="H19" s="14">
        <f t="shared" si="2"/>
        <v>138760.9</v>
      </c>
      <c r="I19" s="15">
        <f t="shared" si="3"/>
        <v>173579.8</v>
      </c>
      <c r="J19" s="12">
        <f t="shared" si="4"/>
        <v>173580.79999999999</v>
      </c>
      <c r="K19" s="13">
        <f t="shared" si="5"/>
        <v>207880</v>
      </c>
    </row>
    <row r="20" spans="1:11" ht="20.100000000000001" customHeight="1" x14ac:dyDescent="0.2">
      <c r="A20" s="20">
        <v>13</v>
      </c>
      <c r="B20" s="17">
        <f t="shared" si="8"/>
        <v>55710</v>
      </c>
      <c r="C20" s="27"/>
      <c r="D20" s="12">
        <f t="shared" si="6"/>
        <v>55711</v>
      </c>
      <c r="E20" s="15">
        <f t="shared" si="7"/>
        <v>111420</v>
      </c>
      <c r="F20" s="3">
        <f t="shared" si="0"/>
        <v>111421</v>
      </c>
      <c r="G20" s="4">
        <f t="shared" si="1"/>
        <v>148745.69999999998</v>
      </c>
      <c r="H20" s="14">
        <f t="shared" si="2"/>
        <v>148746.69999999998</v>
      </c>
      <c r="I20" s="15">
        <f t="shared" si="3"/>
        <v>186071.4</v>
      </c>
      <c r="J20" s="12">
        <f t="shared" si="4"/>
        <v>186072.4</v>
      </c>
      <c r="K20" s="13">
        <f t="shared" si="5"/>
        <v>222840</v>
      </c>
    </row>
    <row r="21" spans="1:11" ht="20.100000000000001" customHeight="1" x14ac:dyDescent="0.2">
      <c r="A21" s="20">
        <v>14</v>
      </c>
      <c r="B21" s="17">
        <f t="shared" si="8"/>
        <v>59450</v>
      </c>
      <c r="C21" s="27"/>
      <c r="D21" s="12">
        <f t="shared" si="6"/>
        <v>59451</v>
      </c>
      <c r="E21" s="2">
        <f t="shared" si="7"/>
        <v>118900</v>
      </c>
      <c r="F21" s="3">
        <f t="shared" si="0"/>
        <v>118901</v>
      </c>
      <c r="G21" s="4">
        <f t="shared" si="1"/>
        <v>158731.5</v>
      </c>
      <c r="H21" s="14">
        <f t="shared" si="2"/>
        <v>158732.5</v>
      </c>
      <c r="I21" s="15">
        <f t="shared" si="3"/>
        <v>198563</v>
      </c>
      <c r="J21" s="12">
        <f t="shared" si="4"/>
        <v>198564</v>
      </c>
      <c r="K21" s="13">
        <f t="shared" si="5"/>
        <v>237800</v>
      </c>
    </row>
    <row r="22" spans="1:11" ht="20.100000000000001" customHeight="1" thickBot="1" x14ac:dyDescent="0.25">
      <c r="A22" s="21">
        <v>15</v>
      </c>
      <c r="B22" s="18">
        <f t="shared" si="8"/>
        <v>63190</v>
      </c>
      <c r="C22" s="28"/>
      <c r="D22" s="32">
        <f t="shared" si="6"/>
        <v>63191</v>
      </c>
      <c r="E22" s="30">
        <f t="shared" si="7"/>
        <v>126380</v>
      </c>
      <c r="F22" s="5">
        <f t="shared" si="0"/>
        <v>126381</v>
      </c>
      <c r="G22" s="6">
        <f t="shared" si="1"/>
        <v>168717.3</v>
      </c>
      <c r="H22" s="33">
        <f t="shared" si="2"/>
        <v>168718.3</v>
      </c>
      <c r="I22" s="30">
        <f t="shared" si="3"/>
        <v>211054.59999999998</v>
      </c>
      <c r="J22" s="32">
        <f t="shared" si="4"/>
        <v>211055.59999999998</v>
      </c>
      <c r="K22" s="31">
        <f t="shared" si="5"/>
        <v>252760</v>
      </c>
    </row>
    <row r="25" spans="1:11" x14ac:dyDescent="0.2">
      <c r="B25" s="100" t="s">
        <v>30</v>
      </c>
      <c r="C25" s="100"/>
      <c r="D25" s="100"/>
      <c r="E25" s="100"/>
      <c r="F25" s="100"/>
      <c r="G25" s="100"/>
      <c r="H25" s="100"/>
      <c r="I25" s="100"/>
      <c r="J25" s="100"/>
    </row>
  </sheetData>
  <mergeCells count="11">
    <mergeCell ref="A1:K1"/>
    <mergeCell ref="A4:K4"/>
    <mergeCell ref="D5:E5"/>
    <mergeCell ref="F5:G5"/>
    <mergeCell ref="H5:I5"/>
    <mergeCell ref="J5:K5"/>
    <mergeCell ref="B25:J25"/>
    <mergeCell ref="D6:E6"/>
    <mergeCell ref="F6:G6"/>
    <mergeCell ref="H6:I6"/>
    <mergeCell ref="J6:K6"/>
  </mergeCells>
  <phoneticPr fontId="7" type="noConversion"/>
  <printOptions horizontalCentered="1" verticalCentered="1"/>
  <pageMargins left="0.75" right="0.75" top="1" bottom="1" header="0.5" footer="0.5"/>
  <pageSetup orientation="landscape" horizont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9DEC15869784984A73ADACA2C875D" ma:contentTypeVersion="4" ma:contentTypeDescription="Create a new document." ma:contentTypeScope="" ma:versionID="ec73910ab21a51ede5263e426b3155e7">
  <xsd:schema xmlns:xsd="http://www.w3.org/2001/XMLSchema" xmlns:xs="http://www.w3.org/2001/XMLSchema" xmlns:p="http://schemas.microsoft.com/office/2006/metadata/properties" xmlns:ns2="3b838d88-6d63-4a9e-9003-c0455d42ec73" targetNamespace="http://schemas.microsoft.com/office/2006/metadata/properties" ma:root="true" ma:fieldsID="ee4a35cf8448d060ac8d8e2e7ee2953f" ns2:_="">
    <xsd:import namespace="3b838d88-6d63-4a9e-9003-c0455d42ec73"/>
    <xsd:element name="properties">
      <xsd:complexType>
        <xsd:sequence>
          <xsd:element name="documentManagement">
            <xsd:complexType>
              <xsd:all>
                <xsd:element ref="ns2:MediaServiceBillingMetadata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38d88-6d63-4a9e-9003-c0455d42ec73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96A4D-E2D2-468C-B149-347EC36AA8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9EA053-05DF-4AB0-A4B6-0E66AEED9A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48747C-1107-4777-87E2-BFB73690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38d88-6d63-4a9e-9003-c0455d42ec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2002</vt:lpstr>
      <vt:lpstr>2003</vt:lpstr>
      <vt:lpstr>2004</vt:lpstr>
      <vt:lpstr>2005</vt:lpstr>
      <vt:lpstr>2006</vt:lpstr>
      <vt:lpstr>01-24-07</vt:lpstr>
      <vt:lpstr>02-01-07</vt:lpstr>
      <vt:lpstr>1-24-08</vt:lpstr>
      <vt:lpstr>01-23-09</vt:lpstr>
      <vt:lpstr>1-20-11</vt:lpstr>
      <vt:lpstr>7-1-11</vt:lpstr>
      <vt:lpstr>1-26-12</vt:lpstr>
      <vt:lpstr>7-1-12</vt:lpstr>
      <vt:lpstr>7-27-12</vt:lpstr>
      <vt:lpstr>1-24-13</vt:lpstr>
      <vt:lpstr>1-22-14</vt:lpstr>
      <vt:lpstr>1-20-15</vt:lpstr>
      <vt:lpstr>1-25-16</vt:lpstr>
      <vt:lpstr>7-1-16 </vt:lpstr>
      <vt:lpstr>1-31-17</vt:lpstr>
      <vt:lpstr>1-13-18</vt:lpstr>
      <vt:lpstr>1-11-19</vt:lpstr>
      <vt:lpstr>1-15-2020</vt:lpstr>
      <vt:lpstr>1-13-2021</vt:lpstr>
      <vt:lpstr>1-12-2022</vt:lpstr>
      <vt:lpstr>1-13-2023</vt:lpstr>
      <vt:lpstr>1-12-2024</vt:lpstr>
      <vt:lpstr>1-20-2025</vt:lpstr>
      <vt:lpstr>1-15-26</vt:lpstr>
      <vt:lpstr>'2004'!Print_Area</vt:lpstr>
    </vt:vector>
  </TitlesOfParts>
  <Manager/>
  <Company>Ohiohealth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Ohiohealth User</dc:creator>
  <cp:keywords/>
  <dc:description/>
  <cp:lastModifiedBy>Booth, Cindy A</cp:lastModifiedBy>
  <cp:revision/>
  <dcterms:created xsi:type="dcterms:W3CDTF">2004-09-14T12:02:21Z</dcterms:created>
  <dcterms:modified xsi:type="dcterms:W3CDTF">2026-01-20T17:57:23Z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560c4e-ab80-4aaf-ab08-176459e4a32e_Enabled">
    <vt:lpwstr>true</vt:lpwstr>
  </property>
  <property fmtid="{D5CDD505-2E9C-101B-9397-08002B2CF9AE}" pid="3" name="MSIP_Label_46560c4e-ab80-4aaf-ab08-176459e4a32e_SetDate">
    <vt:lpwstr>2025-01-20T16:07:31Z</vt:lpwstr>
  </property>
  <property fmtid="{D5CDD505-2E9C-101B-9397-08002B2CF9AE}" pid="4" name="MSIP_Label_46560c4e-ab80-4aaf-ab08-176459e4a32e_Method">
    <vt:lpwstr>Standard</vt:lpwstr>
  </property>
  <property fmtid="{D5CDD505-2E9C-101B-9397-08002B2CF9AE}" pid="5" name="MSIP_Label_46560c4e-ab80-4aaf-ab08-176459e4a32e_Name">
    <vt:lpwstr>Public Data</vt:lpwstr>
  </property>
  <property fmtid="{D5CDD505-2E9C-101B-9397-08002B2CF9AE}" pid="6" name="MSIP_Label_46560c4e-ab80-4aaf-ab08-176459e4a32e_SiteId">
    <vt:lpwstr>ba7b40ad-9d43-487a-8f2d-21e287e98488</vt:lpwstr>
  </property>
  <property fmtid="{D5CDD505-2E9C-101B-9397-08002B2CF9AE}" pid="7" name="MSIP_Label_46560c4e-ab80-4aaf-ab08-176459e4a32e_ActionId">
    <vt:lpwstr>8ad3dd8b-9f7f-43d8-bd0d-ba5c3a1ad3c0</vt:lpwstr>
  </property>
  <property fmtid="{D5CDD505-2E9C-101B-9397-08002B2CF9AE}" pid="8" name="MSIP_Label_46560c4e-ab80-4aaf-ab08-176459e4a32e_ContentBits">
    <vt:lpwstr>0</vt:lpwstr>
  </property>
  <property fmtid="{D5CDD505-2E9C-101B-9397-08002B2CF9AE}" pid="9" name="ContentTypeId">
    <vt:lpwstr>0x0101009619DEC15869784984A73ADACA2C875D</vt:lpwstr>
  </property>
</Properties>
</file>